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greements\Purchase Orders\FY26 Purchase Orders\FY 2026 - Vehicles\Davis Service Center 446 &amp; 455- FY26 UTV &amp; ATVs\Tab 3 - Quotes or Bids Received\"/>
    </mc:Choice>
  </mc:AlternateContent>
  <xr:revisionPtr revIDLastSave="0" documentId="13_ncr:1_{2B938DB9-4D94-4192-AA35-EB550E4AC1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aluation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H71" i="1"/>
  <c r="F71" i="1"/>
  <c r="H69" i="1"/>
  <c r="F69" i="1"/>
  <c r="H67" i="1"/>
  <c r="F67" i="1"/>
  <c r="H65" i="1"/>
  <c r="F65" i="1"/>
  <c r="H63" i="1"/>
  <c r="F63" i="1"/>
  <c r="H61" i="1"/>
  <c r="F61" i="1"/>
  <c r="H53" i="1"/>
  <c r="F53" i="1"/>
  <c r="H51" i="1"/>
  <c r="F51" i="1"/>
  <c r="H49" i="1"/>
  <c r="F49" i="1"/>
  <c r="H47" i="1"/>
  <c r="F47" i="1"/>
  <c r="H45" i="1"/>
  <c r="F45" i="1"/>
  <c r="H43" i="1"/>
  <c r="F43" i="1"/>
  <c r="F34" i="1"/>
  <c r="F32" i="1"/>
  <c r="F30" i="1"/>
  <c r="F28" i="1"/>
  <c r="F26" i="1"/>
  <c r="F24" i="1"/>
  <c r="H32" i="1"/>
  <c r="H14" i="1"/>
  <c r="F14" i="1"/>
  <c r="H30" i="1"/>
  <c r="H12" i="1"/>
  <c r="F12" i="1"/>
  <c r="H55" i="1" l="1"/>
  <c r="H73" i="1"/>
  <c r="F73" i="1"/>
  <c r="F36" i="1"/>
  <c r="F55" i="1"/>
  <c r="H34" i="1"/>
  <c r="H28" i="1"/>
  <c r="H26" i="1"/>
  <c r="H24" i="1"/>
  <c r="H16" i="1"/>
  <c r="H10" i="1"/>
  <c r="H8" i="1"/>
  <c r="H6" i="1"/>
  <c r="H36" i="1" l="1"/>
  <c r="H18" i="1"/>
  <c r="F16" i="1" l="1"/>
  <c r="F10" i="1"/>
  <c r="F8" i="1"/>
  <c r="F18" i="1" l="1"/>
</calcChain>
</file>

<file path=xl/sharedStrings.xml><?xml version="1.0" encoding="utf-8"?>
<sst xmlns="http://schemas.openxmlformats.org/spreadsheetml/2006/main" count="222" uniqueCount="53">
  <si>
    <t>SUPERVISORY</t>
  </si>
  <si>
    <t>AREA</t>
  </si>
  <si>
    <t>NUMBER</t>
  </si>
  <si>
    <t>PRICE PER</t>
  </si>
  <si>
    <t>TOTAL EXTENDED</t>
  </si>
  <si>
    <t>AMOUNT</t>
  </si>
  <si>
    <t>OF UNITS</t>
  </si>
  <si>
    <t>UNIT</t>
  </si>
  <si>
    <t xml:space="preserve">UNIT </t>
  </si>
  <si>
    <t>TYPE</t>
  </si>
  <si>
    <t xml:space="preserve">PROJECT NAME </t>
  </si>
  <si>
    <t xml:space="preserve"> AND NUMBER</t>
  </si>
  <si>
    <t>Each</t>
  </si>
  <si>
    <t>Idaho Falls, ID</t>
  </si>
  <si>
    <t>Total</t>
  </si>
  <si>
    <t>Moscow, ID</t>
  </si>
  <si>
    <t>St Maries Saw &amp; Cycle</t>
  </si>
  <si>
    <t>St Maries, ID</t>
  </si>
  <si>
    <t>ATV</t>
  </si>
  <si>
    <t>ATV w/ Tracks</t>
  </si>
  <si>
    <t>STJ</t>
  </si>
  <si>
    <t xml:space="preserve">UTV </t>
  </si>
  <si>
    <t>CF Moto</t>
  </si>
  <si>
    <t>Honda Rubicon</t>
  </si>
  <si>
    <t>POL</t>
  </si>
  <si>
    <t>EA</t>
  </si>
  <si>
    <t>CO# 33</t>
  </si>
  <si>
    <t>Co # 34</t>
  </si>
  <si>
    <t>CO # 35</t>
  </si>
  <si>
    <t>CO# 46</t>
  </si>
  <si>
    <t>MICA</t>
  </si>
  <si>
    <t>CO# 53G</t>
  </si>
  <si>
    <t>CO# 53H</t>
  </si>
  <si>
    <t>Yamaha Viking 700</t>
  </si>
  <si>
    <t>Yamaha Grizzly 700</t>
  </si>
  <si>
    <t>Honda Pioneer 1000</t>
  </si>
  <si>
    <t>UTV - Enclosed</t>
  </si>
  <si>
    <t>Honda Pioneer 700-4 D</t>
  </si>
  <si>
    <t>Kaysville, UT</t>
  </si>
  <si>
    <t>Montrose, CO</t>
  </si>
  <si>
    <t>Alamex Inc</t>
  </si>
  <si>
    <t>Manteca, CA</t>
  </si>
  <si>
    <t>Polaris</t>
  </si>
  <si>
    <t>Young Commercial</t>
  </si>
  <si>
    <t>Spence Sales &amp; Service</t>
  </si>
  <si>
    <t>Can-Am</t>
  </si>
  <si>
    <t>RideNow</t>
  </si>
  <si>
    <t>Fort Worth, TX</t>
  </si>
  <si>
    <t>Ecology Mir Group</t>
  </si>
  <si>
    <t>Fairfax, VA</t>
  </si>
  <si>
    <t>Davis Service Center - GSA</t>
  </si>
  <si>
    <t>C &amp; B Operations</t>
  </si>
  <si>
    <t>John Deere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</si>
</sst>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00"/>
    <numFmt numFmtId="165" formatCode="&quot;$&quot;#,##0.00"/>
  </numFmts>
  <fonts count="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10"/>
      <color rgb="FFA2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5" fillId="0" borderId="0" xfId="0" applyFont="1"/>
    <xf numFmtId="0" fontId="2" fillId="0" borderId="7" xfId="0" applyFont="1" applyBorder="1"/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44" fontId="4" fillId="4" borderId="3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64" fontId="2" fillId="4" borderId="1" xfId="0" applyNumberFormat="1" applyFont="1" applyFill="1" applyBorder="1"/>
    <xf numFmtId="0" fontId="5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0" borderId="0" xfId="0" applyFont="1"/>
    <xf numFmtId="165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44" fontId="4" fillId="0" borderId="7" xfId="0" applyNumberFormat="1" applyFont="1" applyBorder="1" applyAlignment="1">
      <alignment horizontal="center"/>
    </xf>
    <xf numFmtId="44" fontId="2" fillId="0" borderId="3" xfId="0" applyNumberFormat="1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44" fontId="4" fillId="0" borderId="23" xfId="0" applyNumberFormat="1" applyFont="1" applyBorder="1" applyAlignment="1">
      <alignment horizontal="center"/>
    </xf>
    <xf numFmtId="165" fontId="2" fillId="2" borderId="17" xfId="0" applyNumberFormat="1" applyFont="1" applyFill="1" applyBorder="1" applyAlignment="1" applyProtection="1">
      <alignment horizontal="center" vertical="center"/>
      <protection locked="0"/>
    </xf>
    <xf numFmtId="44" fontId="2" fillId="0" borderId="24" xfId="0" applyNumberFormat="1" applyFont="1" applyBorder="1" applyAlignment="1">
      <alignment horizontal="center" vertical="center"/>
    </xf>
    <xf numFmtId="164" fontId="2" fillId="4" borderId="21" xfId="0" applyNumberFormat="1" applyFont="1" applyFill="1" applyBorder="1"/>
    <xf numFmtId="44" fontId="4" fillId="4" borderId="22" xfId="0" applyNumberFormat="1" applyFont="1" applyFill="1" applyBorder="1" applyAlignment="1">
      <alignment horizontal="left"/>
    </xf>
    <xf numFmtId="44" fontId="2" fillId="5" borderId="24" xfId="0" applyNumberFormat="1" applyFont="1" applyFill="1" applyBorder="1" applyAlignment="1">
      <alignment horizontal="center" vertical="center"/>
    </xf>
    <xf numFmtId="44" fontId="2" fillId="5" borderId="3" xfId="0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44" fontId="4" fillId="0" borderId="25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4" fillId="0" borderId="0" xfId="0" applyNumberFormat="1" applyFont="1" applyBorder="1" applyAlignment="1">
      <alignment horizontal="center"/>
    </xf>
  </cellXfs>
  <cellStyles count="2">
    <cellStyle name="Hyperlink 2" xfId="1" xr:uid="{00000000-0005-0000-0000-000003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tabSelected="1" view="pageLayout" zoomScaleNormal="100" workbookViewId="0">
      <selection activeCell="A37" sqref="A37"/>
    </sheetView>
  </sheetViews>
  <sheetFormatPr defaultRowHeight="12.75" x14ac:dyDescent="0.2"/>
  <cols>
    <col min="1" max="1" width="16.140625" bestFit="1" customWidth="1"/>
    <col min="2" max="2" width="20" bestFit="1" customWidth="1"/>
    <col min="3" max="3" width="10.5703125" bestFit="1" customWidth="1"/>
    <col min="4" max="4" width="6.42578125" bestFit="1" customWidth="1"/>
    <col min="5" max="5" width="27.42578125" bestFit="1" customWidth="1"/>
    <col min="6" max="6" width="20" bestFit="1" customWidth="1"/>
    <col min="7" max="7" width="22.7109375" bestFit="1" customWidth="1"/>
    <col min="8" max="8" width="20" bestFit="1" customWidth="1"/>
    <col min="9" max="9" width="12.42578125" bestFit="1" customWidth="1"/>
    <col min="10" max="10" width="20" bestFit="1" customWidth="1"/>
  </cols>
  <sheetData>
    <row r="1" spans="1:8" ht="15" x14ac:dyDescent="0.25">
      <c r="A1" s="15"/>
      <c r="B1" s="15"/>
      <c r="C1" s="15"/>
      <c r="D1" s="15"/>
      <c r="E1" s="48" t="s">
        <v>50</v>
      </c>
      <c r="F1" s="52"/>
      <c r="G1" s="39" t="s">
        <v>51</v>
      </c>
      <c r="H1" s="40"/>
    </row>
    <row r="2" spans="1:8" ht="15" x14ac:dyDescent="0.25">
      <c r="A2" s="15"/>
      <c r="B2" s="15"/>
      <c r="C2" s="15"/>
      <c r="D2" s="15"/>
      <c r="E2" s="41" t="s">
        <v>39</v>
      </c>
      <c r="F2" s="42"/>
      <c r="G2" s="41" t="s">
        <v>13</v>
      </c>
      <c r="H2" s="42"/>
    </row>
    <row r="3" spans="1:8" ht="17.100000000000001" customHeight="1" x14ac:dyDescent="0.2">
      <c r="A3" s="13" t="s">
        <v>0</v>
      </c>
      <c r="B3" s="13" t="s">
        <v>10</v>
      </c>
      <c r="C3" s="13" t="s">
        <v>2</v>
      </c>
      <c r="D3" s="3" t="s">
        <v>8</v>
      </c>
      <c r="E3" s="13" t="s">
        <v>3</v>
      </c>
      <c r="F3" s="13" t="s">
        <v>4</v>
      </c>
      <c r="G3" s="13" t="s">
        <v>3</v>
      </c>
      <c r="H3" s="13" t="s">
        <v>4</v>
      </c>
    </row>
    <row r="4" spans="1:8" ht="17.100000000000001" customHeight="1" thickBot="1" x14ac:dyDescent="0.25">
      <c r="A4" s="14" t="s">
        <v>1</v>
      </c>
      <c r="B4" s="14" t="s">
        <v>11</v>
      </c>
      <c r="C4" s="14" t="s">
        <v>6</v>
      </c>
      <c r="D4" s="4" t="s">
        <v>9</v>
      </c>
      <c r="E4" s="14" t="s">
        <v>7</v>
      </c>
      <c r="F4" s="14" t="s">
        <v>5</v>
      </c>
      <c r="G4" s="14" t="s">
        <v>7</v>
      </c>
      <c r="H4" s="14" t="s">
        <v>5</v>
      </c>
    </row>
    <row r="5" spans="1:8" s="1" customFormat="1" ht="17.45" customHeight="1" x14ac:dyDescent="0.2">
      <c r="A5" s="37" t="s">
        <v>24</v>
      </c>
      <c r="B5" s="38" t="s">
        <v>18</v>
      </c>
      <c r="C5" s="2"/>
      <c r="D5" s="17" t="s">
        <v>12</v>
      </c>
      <c r="E5" s="11"/>
      <c r="F5" s="18"/>
      <c r="G5" s="11"/>
      <c r="H5" s="18"/>
    </row>
    <row r="6" spans="1:8" s="1" customFormat="1" ht="17.45" customHeight="1" thickBot="1" x14ac:dyDescent="0.25">
      <c r="A6" s="35" t="s">
        <v>26</v>
      </c>
      <c r="B6" s="45" t="s">
        <v>23</v>
      </c>
      <c r="C6" s="12">
        <v>1</v>
      </c>
      <c r="D6" s="34"/>
      <c r="E6" s="16">
        <v>11734.6</v>
      </c>
      <c r="F6" s="19">
        <f>IF(E6&gt;0,($C6*E6),  )</f>
        <v>11734.6</v>
      </c>
      <c r="G6" s="16"/>
      <c r="H6" s="19">
        <f>IF(G6&gt;0,($C6*G6),  )</f>
        <v>0</v>
      </c>
    </row>
    <row r="7" spans="1:8" s="1" customFormat="1" ht="17.45" customHeight="1" x14ac:dyDescent="0.2">
      <c r="A7" s="37" t="s">
        <v>25</v>
      </c>
      <c r="B7" s="38" t="s">
        <v>19</v>
      </c>
      <c r="C7" s="2"/>
      <c r="D7" s="17" t="s">
        <v>12</v>
      </c>
      <c r="E7" s="11"/>
      <c r="F7" s="18"/>
      <c r="G7" s="11"/>
      <c r="H7" s="18"/>
    </row>
    <row r="8" spans="1:8" s="1" customFormat="1" ht="17.45" customHeight="1" thickBot="1" x14ac:dyDescent="0.25">
      <c r="A8" s="35" t="s">
        <v>27</v>
      </c>
      <c r="B8" s="45" t="s">
        <v>34</v>
      </c>
      <c r="C8" s="12">
        <v>1</v>
      </c>
      <c r="D8" s="34"/>
      <c r="E8" s="16">
        <v>17046.66</v>
      </c>
      <c r="F8" s="31">
        <f>IF(E8&gt;0,($C8*E8),  )</f>
        <v>17046.66</v>
      </c>
      <c r="G8" s="16"/>
      <c r="H8" s="19">
        <f>IF(G8&gt;0,($C8*G8),  )</f>
        <v>0</v>
      </c>
    </row>
    <row r="9" spans="1:8" s="1" customFormat="1" ht="17.45" customHeight="1" x14ac:dyDescent="0.2">
      <c r="A9" s="37" t="s">
        <v>25</v>
      </c>
      <c r="B9" s="38" t="s">
        <v>21</v>
      </c>
      <c r="C9" s="2"/>
      <c r="D9" s="17" t="s">
        <v>12</v>
      </c>
      <c r="E9" s="11"/>
      <c r="F9" s="18"/>
      <c r="G9" s="50" t="s">
        <v>52</v>
      </c>
      <c r="H9" s="18"/>
    </row>
    <row r="10" spans="1:8" s="1" customFormat="1" ht="17.45" customHeight="1" thickBot="1" x14ac:dyDescent="0.25">
      <c r="A10" s="35" t="s">
        <v>28</v>
      </c>
      <c r="B10" s="45" t="s">
        <v>33</v>
      </c>
      <c r="C10" s="12">
        <v>1</v>
      </c>
      <c r="D10" s="34"/>
      <c r="E10" s="16">
        <v>17416.66</v>
      </c>
      <c r="F10" s="31">
        <f>IF(E10&gt;0,($C10*E10),  )</f>
        <v>17416.66</v>
      </c>
      <c r="G10" s="16">
        <v>28568.240000000002</v>
      </c>
      <c r="H10" s="19">
        <f>IF(G10&gt;0,($C10*G10),  )</f>
        <v>28568.240000000002</v>
      </c>
    </row>
    <row r="11" spans="1:8" s="1" customFormat="1" ht="17.45" customHeight="1" x14ac:dyDescent="0.2">
      <c r="A11" s="37" t="s">
        <v>20</v>
      </c>
      <c r="B11" s="38" t="s">
        <v>18</v>
      </c>
      <c r="C11" s="2"/>
      <c r="D11" s="17" t="s">
        <v>12</v>
      </c>
      <c r="E11" s="11"/>
      <c r="F11" s="18"/>
      <c r="G11" s="11"/>
      <c r="H11" s="18"/>
    </row>
    <row r="12" spans="1:8" s="1" customFormat="1" ht="17.45" customHeight="1" thickBot="1" x14ac:dyDescent="0.25">
      <c r="A12" s="35" t="s">
        <v>29</v>
      </c>
      <c r="B12" s="45" t="s">
        <v>34</v>
      </c>
      <c r="C12" s="12">
        <v>1</v>
      </c>
      <c r="D12" s="34"/>
      <c r="E12" s="16">
        <v>11866.66</v>
      </c>
      <c r="F12" s="31">
        <f>IF(E12&gt;0,($C12*E12),  )</f>
        <v>11866.66</v>
      </c>
      <c r="G12" s="16"/>
      <c r="H12" s="19">
        <f>IF(G12&gt;0,($C12*G12),  )</f>
        <v>0</v>
      </c>
    </row>
    <row r="13" spans="1:8" s="1" customFormat="1" ht="17.45" customHeight="1" x14ac:dyDescent="0.2">
      <c r="A13" s="37" t="s">
        <v>30</v>
      </c>
      <c r="B13" s="38" t="s">
        <v>36</v>
      </c>
      <c r="C13" s="2"/>
      <c r="D13" s="17" t="s">
        <v>12</v>
      </c>
      <c r="E13" s="11"/>
      <c r="F13" s="18"/>
      <c r="G13" s="50" t="s">
        <v>52</v>
      </c>
      <c r="H13" s="18"/>
    </row>
    <row r="14" spans="1:8" s="1" customFormat="1" ht="17.45" customHeight="1" thickBot="1" x14ac:dyDescent="0.25">
      <c r="A14" s="35" t="s">
        <v>31</v>
      </c>
      <c r="B14" s="36" t="s">
        <v>35</v>
      </c>
      <c r="C14" s="12">
        <v>1</v>
      </c>
      <c r="D14" s="34"/>
      <c r="E14" s="16">
        <v>23106.66</v>
      </c>
      <c r="F14" s="31">
        <f>IF(E14&gt;0,($C14*E14),  )</f>
        <v>23106.66</v>
      </c>
      <c r="G14" s="16">
        <v>30568.240000000002</v>
      </c>
      <c r="H14" s="19">
        <f>IF(G14&gt;0,($C14*G14),  )</f>
        <v>30568.240000000002</v>
      </c>
    </row>
    <row r="15" spans="1:8" s="1" customFormat="1" ht="17.45" customHeight="1" x14ac:dyDescent="0.2">
      <c r="A15" s="37" t="s">
        <v>25</v>
      </c>
      <c r="B15" s="38" t="s">
        <v>18</v>
      </c>
      <c r="C15" s="2"/>
      <c r="D15" s="17" t="s">
        <v>12</v>
      </c>
      <c r="E15" s="11"/>
      <c r="F15" s="18"/>
      <c r="G15" s="50" t="s">
        <v>52</v>
      </c>
      <c r="H15" s="18"/>
    </row>
    <row r="16" spans="1:8" s="1" customFormat="1" ht="17.45" customHeight="1" x14ac:dyDescent="0.2">
      <c r="A16" s="35" t="s">
        <v>32</v>
      </c>
      <c r="B16" s="36" t="s">
        <v>37</v>
      </c>
      <c r="C16" s="12">
        <v>1</v>
      </c>
      <c r="D16" s="34"/>
      <c r="E16" s="16">
        <v>21246.66</v>
      </c>
      <c r="F16" s="31">
        <f>IF(E16&gt;0,($C16*E16),  )</f>
        <v>21246.66</v>
      </c>
      <c r="G16" s="16">
        <v>30522.25</v>
      </c>
      <c r="H16" s="19">
        <f>IF(G16&gt;0,($C16*G16),  )</f>
        <v>30522.25</v>
      </c>
    </row>
    <row r="17" spans="1:8" s="1" customFormat="1" ht="3" customHeight="1" thickBot="1" x14ac:dyDescent="0.25">
      <c r="A17" s="6"/>
      <c r="B17" s="7"/>
      <c r="C17" s="8"/>
      <c r="D17" s="9"/>
      <c r="E17" s="10"/>
      <c r="F17" s="5"/>
      <c r="G17" s="10"/>
      <c r="H17" s="5"/>
    </row>
    <row r="18" spans="1:8" s="1" customFormat="1" ht="17.45" customHeight="1" thickBot="1" x14ac:dyDescent="0.25">
      <c r="A18" s="37"/>
      <c r="B18" s="38" t="s">
        <v>14</v>
      </c>
      <c r="C18" s="2"/>
      <c r="D18" s="17"/>
      <c r="E18" s="11"/>
      <c r="F18" s="18">
        <f>SUM(F6:F17)</f>
        <v>102417.90000000001</v>
      </c>
      <c r="G18" s="11"/>
      <c r="H18" s="18">
        <f>SUM(H6:H17)</f>
        <v>89658.73000000001</v>
      </c>
    </row>
    <row r="19" spans="1:8" ht="21.6" customHeight="1" x14ac:dyDescent="0.25">
      <c r="A19" s="15"/>
      <c r="B19" s="15"/>
      <c r="C19" s="15"/>
      <c r="D19" s="15"/>
      <c r="E19" s="49" t="s">
        <v>44</v>
      </c>
      <c r="F19" s="53"/>
      <c r="G19" s="39" t="s">
        <v>16</v>
      </c>
      <c r="H19" s="40"/>
    </row>
    <row r="20" spans="1:8" ht="15" x14ac:dyDescent="0.25">
      <c r="A20" s="15"/>
      <c r="B20" s="15"/>
      <c r="C20" s="15"/>
      <c r="D20" s="15"/>
      <c r="E20" s="46" t="s">
        <v>15</v>
      </c>
      <c r="F20" s="47"/>
      <c r="G20" s="41" t="s">
        <v>17</v>
      </c>
      <c r="H20" s="42"/>
    </row>
    <row r="21" spans="1:8" ht="14.25" x14ac:dyDescent="0.2">
      <c r="A21" s="13" t="s">
        <v>0</v>
      </c>
      <c r="B21" s="13" t="s">
        <v>10</v>
      </c>
      <c r="C21" s="13" t="s">
        <v>2</v>
      </c>
      <c r="D21" s="13" t="s">
        <v>8</v>
      </c>
      <c r="E21" s="20" t="s">
        <v>3</v>
      </c>
      <c r="F21" s="21" t="s">
        <v>4</v>
      </c>
      <c r="G21" s="13" t="s">
        <v>3</v>
      </c>
      <c r="H21" s="13" t="s">
        <v>4</v>
      </c>
    </row>
    <row r="22" spans="1:8" ht="15" thickBot="1" x14ac:dyDescent="0.25">
      <c r="A22" s="14" t="s">
        <v>1</v>
      </c>
      <c r="B22" s="14" t="s">
        <v>11</v>
      </c>
      <c r="C22" s="14" t="s">
        <v>6</v>
      </c>
      <c r="D22" s="14" t="s">
        <v>9</v>
      </c>
      <c r="E22" s="22" t="s">
        <v>7</v>
      </c>
      <c r="F22" s="23" t="s">
        <v>5</v>
      </c>
      <c r="G22" s="14" t="s">
        <v>7</v>
      </c>
      <c r="H22" s="14" t="s">
        <v>5</v>
      </c>
    </row>
    <row r="23" spans="1:8" ht="14.25" x14ac:dyDescent="0.2">
      <c r="A23" s="37" t="s">
        <v>24</v>
      </c>
      <c r="B23" s="38" t="s">
        <v>18</v>
      </c>
      <c r="C23" s="2"/>
      <c r="D23" s="17" t="s">
        <v>12</v>
      </c>
      <c r="E23" s="24"/>
      <c r="F23" s="25"/>
      <c r="G23" s="50" t="s">
        <v>22</v>
      </c>
      <c r="H23" s="18"/>
    </row>
    <row r="24" spans="1:8" ht="15" thickBot="1" x14ac:dyDescent="0.25">
      <c r="A24" s="35" t="s">
        <v>26</v>
      </c>
      <c r="B24" s="45" t="s">
        <v>23</v>
      </c>
      <c r="C24" s="12">
        <v>1</v>
      </c>
      <c r="D24" s="34"/>
      <c r="E24" s="26">
        <v>11500</v>
      </c>
      <c r="F24" s="30">
        <f>IF(E24&gt;0,($C24*E24),  )</f>
        <v>11500</v>
      </c>
      <c r="G24" s="16">
        <v>9378.99</v>
      </c>
      <c r="H24" s="19">
        <f>IF(G24&gt;0,($C6*G24),  )</f>
        <v>9378.99</v>
      </c>
    </row>
    <row r="25" spans="1:8" ht="14.25" x14ac:dyDescent="0.2">
      <c r="A25" s="37" t="s">
        <v>25</v>
      </c>
      <c r="B25" s="38" t="s">
        <v>19</v>
      </c>
      <c r="C25" s="2"/>
      <c r="D25" s="17" t="s">
        <v>12</v>
      </c>
      <c r="E25" s="24"/>
      <c r="F25" s="25"/>
      <c r="G25" s="50" t="s">
        <v>22</v>
      </c>
      <c r="H25" s="18"/>
    </row>
    <row r="26" spans="1:8" ht="15" thickBot="1" x14ac:dyDescent="0.25">
      <c r="A26" s="35" t="s">
        <v>27</v>
      </c>
      <c r="B26" s="45" t="s">
        <v>34</v>
      </c>
      <c r="C26" s="12">
        <v>1</v>
      </c>
      <c r="D26" s="34"/>
      <c r="E26" s="26"/>
      <c r="F26" s="27">
        <f>IF(E26&gt;0,($C26*E26),  )</f>
        <v>0</v>
      </c>
      <c r="G26" s="16">
        <v>14422.99</v>
      </c>
      <c r="H26" s="19">
        <f>IF(G26&gt;0,($C8*G26),  )</f>
        <v>14422.99</v>
      </c>
    </row>
    <row r="27" spans="1:8" ht="14.25" x14ac:dyDescent="0.2">
      <c r="A27" s="37" t="s">
        <v>25</v>
      </c>
      <c r="B27" s="38" t="s">
        <v>21</v>
      </c>
      <c r="C27" s="2"/>
      <c r="D27" s="17" t="s">
        <v>12</v>
      </c>
      <c r="E27" s="24"/>
      <c r="F27" s="25"/>
      <c r="G27" s="50" t="s">
        <v>22</v>
      </c>
      <c r="H27" s="18"/>
    </row>
    <row r="28" spans="1:8" ht="15" thickBot="1" x14ac:dyDescent="0.25">
      <c r="A28" s="35" t="s">
        <v>28</v>
      </c>
      <c r="B28" s="45" t="s">
        <v>33</v>
      </c>
      <c r="C28" s="12">
        <v>1</v>
      </c>
      <c r="D28" s="34"/>
      <c r="E28" s="26"/>
      <c r="F28" s="27">
        <f>IF(E28&gt;0,($C28*E28),  )</f>
        <v>0</v>
      </c>
      <c r="G28" s="16">
        <v>15106.97</v>
      </c>
      <c r="H28" s="19">
        <f>IF(G28&gt;0,($C10*G28),  )</f>
        <v>15106.97</v>
      </c>
    </row>
    <row r="29" spans="1:8" ht="14.25" x14ac:dyDescent="0.2">
      <c r="A29" s="37" t="s">
        <v>20</v>
      </c>
      <c r="B29" s="38" t="s">
        <v>18</v>
      </c>
      <c r="C29" s="2"/>
      <c r="D29" s="17" t="s">
        <v>12</v>
      </c>
      <c r="E29" s="51" t="s">
        <v>45</v>
      </c>
      <c r="F29" s="25"/>
      <c r="G29" s="50" t="s">
        <v>22</v>
      </c>
      <c r="H29" s="18"/>
    </row>
    <row r="30" spans="1:8" ht="15" thickBot="1" x14ac:dyDescent="0.25">
      <c r="A30" s="35" t="s">
        <v>29</v>
      </c>
      <c r="B30" s="45" t="s">
        <v>34</v>
      </c>
      <c r="C30" s="12">
        <v>1</v>
      </c>
      <c r="D30" s="34"/>
      <c r="E30" s="26">
        <v>12560</v>
      </c>
      <c r="F30" s="27">
        <f>IF(E30&gt;0,($C30*E30),  )</f>
        <v>12560</v>
      </c>
      <c r="G30" s="16">
        <v>9378.99</v>
      </c>
      <c r="H30" s="19">
        <f>IF(G30&gt;0,($C12*G30),  )</f>
        <v>9378.99</v>
      </c>
    </row>
    <row r="31" spans="1:8" ht="14.25" x14ac:dyDescent="0.2">
      <c r="A31" s="37" t="s">
        <v>30</v>
      </c>
      <c r="B31" s="38" t="s">
        <v>36</v>
      </c>
      <c r="C31" s="2"/>
      <c r="D31" s="17" t="s">
        <v>12</v>
      </c>
      <c r="E31" s="24"/>
      <c r="F31" s="25"/>
      <c r="G31" s="50" t="s">
        <v>22</v>
      </c>
      <c r="H31" s="18"/>
    </row>
    <row r="32" spans="1:8" ht="15" customHeight="1" thickBot="1" x14ac:dyDescent="0.25">
      <c r="A32" s="35" t="s">
        <v>31</v>
      </c>
      <c r="B32" s="36" t="s">
        <v>35</v>
      </c>
      <c r="C32" s="12">
        <v>1</v>
      </c>
      <c r="D32" s="34"/>
      <c r="E32" s="26">
        <v>28650</v>
      </c>
      <c r="F32" s="27">
        <f>IF(E32&gt;0,($C32*E32),  )</f>
        <v>28650</v>
      </c>
      <c r="G32" s="16">
        <v>18101.97</v>
      </c>
      <c r="H32" s="19">
        <f>IF(G32&gt;0,($C14*G32),  )</f>
        <v>18101.97</v>
      </c>
    </row>
    <row r="33" spans="1:8" ht="14.25" x14ac:dyDescent="0.2">
      <c r="A33" s="37" t="s">
        <v>25</v>
      </c>
      <c r="B33" s="38" t="s">
        <v>18</v>
      </c>
      <c r="C33" s="2"/>
      <c r="D33" s="17" t="s">
        <v>12</v>
      </c>
      <c r="E33" s="24"/>
      <c r="F33" s="25"/>
      <c r="G33" s="50" t="s">
        <v>22</v>
      </c>
      <c r="H33" s="18"/>
    </row>
    <row r="34" spans="1:8" ht="14.25" customHeight="1" x14ac:dyDescent="0.2">
      <c r="A34" s="35" t="s">
        <v>32</v>
      </c>
      <c r="B34" s="36" t="s">
        <v>37</v>
      </c>
      <c r="C34" s="12">
        <v>1</v>
      </c>
      <c r="D34" s="34"/>
      <c r="E34" s="26"/>
      <c r="F34" s="27">
        <f>IF(E34&gt;0,($C34*E34),  )</f>
        <v>0</v>
      </c>
      <c r="G34" s="16">
        <v>18986.97</v>
      </c>
      <c r="H34" s="19">
        <f>IF(G34&gt;0,($C16*G34),  )</f>
        <v>18986.97</v>
      </c>
    </row>
    <row r="35" spans="1:8" ht="15" thickBot="1" x14ac:dyDescent="0.25">
      <c r="A35" s="6"/>
      <c r="B35" s="7"/>
      <c r="C35" s="8"/>
      <c r="D35" s="8"/>
      <c r="E35" s="28"/>
      <c r="F35" s="29"/>
      <c r="G35" s="10"/>
      <c r="H35" s="5"/>
    </row>
    <row r="36" spans="1:8" ht="15" thickBot="1" x14ac:dyDescent="0.25">
      <c r="A36" s="37"/>
      <c r="B36" s="38" t="s">
        <v>14</v>
      </c>
      <c r="C36" s="2"/>
      <c r="D36" s="17"/>
      <c r="E36" s="11"/>
      <c r="F36" s="18">
        <f>SUM(F24:F35)</f>
        <v>52710</v>
      </c>
      <c r="G36" s="11"/>
      <c r="H36" s="18">
        <f>SUM(H24:H35)</f>
        <v>85376.88</v>
      </c>
    </row>
    <row r="37" spans="1:8" ht="54" customHeight="1" thickBot="1" x14ac:dyDescent="0.25">
      <c r="A37" s="54"/>
      <c r="B37" s="55"/>
      <c r="C37" s="56"/>
      <c r="D37" s="57"/>
      <c r="E37" s="32"/>
      <c r="F37" s="33"/>
      <c r="G37" s="58"/>
      <c r="H37" s="59"/>
    </row>
    <row r="38" spans="1:8" ht="21.6" customHeight="1" x14ac:dyDescent="0.25">
      <c r="A38" s="15"/>
      <c r="B38" s="15"/>
      <c r="C38" s="15"/>
      <c r="D38" s="15"/>
      <c r="E38" s="43" t="s">
        <v>40</v>
      </c>
      <c r="F38" s="44"/>
      <c r="G38" s="39" t="s">
        <v>43</v>
      </c>
      <c r="H38" s="40"/>
    </row>
    <row r="39" spans="1:8" ht="15" x14ac:dyDescent="0.25">
      <c r="A39" s="15"/>
      <c r="B39" s="15"/>
      <c r="C39" s="15"/>
      <c r="D39" s="15"/>
      <c r="E39" s="46" t="s">
        <v>41</v>
      </c>
      <c r="F39" s="47"/>
      <c r="G39" s="41" t="s">
        <v>38</v>
      </c>
      <c r="H39" s="42"/>
    </row>
    <row r="40" spans="1:8" ht="14.25" x14ac:dyDescent="0.2">
      <c r="A40" s="13" t="s">
        <v>0</v>
      </c>
      <c r="B40" s="13" t="s">
        <v>10</v>
      </c>
      <c r="C40" s="13" t="s">
        <v>2</v>
      </c>
      <c r="D40" s="13" t="s">
        <v>8</v>
      </c>
      <c r="E40" s="20" t="s">
        <v>3</v>
      </c>
      <c r="F40" s="21" t="s">
        <v>4</v>
      </c>
      <c r="G40" s="13" t="s">
        <v>3</v>
      </c>
      <c r="H40" s="13" t="s">
        <v>4</v>
      </c>
    </row>
    <row r="41" spans="1:8" ht="15" thickBot="1" x14ac:dyDescent="0.25">
      <c r="A41" s="14" t="s">
        <v>1</v>
      </c>
      <c r="B41" s="14" t="s">
        <v>11</v>
      </c>
      <c r="C41" s="14" t="s">
        <v>6</v>
      </c>
      <c r="D41" s="14" t="s">
        <v>9</v>
      </c>
      <c r="E41" s="22" t="s">
        <v>7</v>
      </c>
      <c r="F41" s="23" t="s">
        <v>5</v>
      </c>
      <c r="G41" s="14" t="s">
        <v>7</v>
      </c>
      <c r="H41" s="14" t="s">
        <v>5</v>
      </c>
    </row>
    <row r="42" spans="1:8" ht="14.25" x14ac:dyDescent="0.2">
      <c r="A42" s="37" t="s">
        <v>24</v>
      </c>
      <c r="B42" s="38" t="s">
        <v>18</v>
      </c>
      <c r="C42" s="2"/>
      <c r="D42" s="17" t="s">
        <v>12</v>
      </c>
      <c r="E42" s="51" t="s">
        <v>42</v>
      </c>
      <c r="F42" s="25"/>
      <c r="G42" s="11"/>
      <c r="H42" s="18"/>
    </row>
    <row r="43" spans="1:8" ht="15" thickBot="1" x14ac:dyDescent="0.25">
      <c r="A43" s="35" t="s">
        <v>26</v>
      </c>
      <c r="B43" s="45" t="s">
        <v>23</v>
      </c>
      <c r="C43" s="12">
        <v>1</v>
      </c>
      <c r="D43" s="34"/>
      <c r="E43" s="26">
        <v>10969</v>
      </c>
      <c r="F43" s="27">
        <f>IF(E43&gt;0,($C43*E43),  )</f>
        <v>10969</v>
      </c>
      <c r="G43" s="16">
        <v>12849</v>
      </c>
      <c r="H43" s="19">
        <f>IF(G43&gt;0,($C24*G43),  )</f>
        <v>12849</v>
      </c>
    </row>
    <row r="44" spans="1:8" ht="14.25" x14ac:dyDescent="0.2">
      <c r="A44" s="37" t="s">
        <v>25</v>
      </c>
      <c r="B44" s="38" t="s">
        <v>19</v>
      </c>
      <c r="C44" s="2"/>
      <c r="D44" s="17" t="s">
        <v>12</v>
      </c>
      <c r="E44" s="24"/>
      <c r="F44" s="25"/>
      <c r="G44" s="11"/>
      <c r="H44" s="18"/>
    </row>
    <row r="45" spans="1:8" ht="15" thickBot="1" x14ac:dyDescent="0.25">
      <c r="A45" s="35" t="s">
        <v>27</v>
      </c>
      <c r="B45" s="45" t="s">
        <v>34</v>
      </c>
      <c r="C45" s="12">
        <v>1</v>
      </c>
      <c r="D45" s="34"/>
      <c r="E45" s="26"/>
      <c r="F45" s="27">
        <f>IF(E45&gt;0,($C45*E45),  )</f>
        <v>0</v>
      </c>
      <c r="G45" s="16">
        <v>19249</v>
      </c>
      <c r="H45" s="19">
        <f>IF(G45&gt;0,($C26*G45),  )</f>
        <v>19249</v>
      </c>
    </row>
    <row r="46" spans="1:8" ht="14.25" x14ac:dyDescent="0.2">
      <c r="A46" s="37" t="s">
        <v>25</v>
      </c>
      <c r="B46" s="38" t="s">
        <v>21</v>
      </c>
      <c r="C46" s="2"/>
      <c r="D46" s="17" t="s">
        <v>12</v>
      </c>
      <c r="E46" s="51" t="s">
        <v>42</v>
      </c>
      <c r="F46" s="25"/>
      <c r="G46" s="11"/>
      <c r="H46" s="18"/>
    </row>
    <row r="47" spans="1:8" ht="15" thickBot="1" x14ac:dyDescent="0.25">
      <c r="A47" s="35" t="s">
        <v>28</v>
      </c>
      <c r="B47" s="45" t="s">
        <v>33</v>
      </c>
      <c r="C47" s="12">
        <v>1</v>
      </c>
      <c r="D47" s="34"/>
      <c r="E47" s="26">
        <v>22475</v>
      </c>
      <c r="F47" s="27">
        <f>IF(E47&gt;0,($C47*E47),  )</f>
        <v>22475</v>
      </c>
      <c r="G47" s="16">
        <v>23349</v>
      </c>
      <c r="H47" s="19">
        <f>IF(G47&gt;0,($C28*G47),  )</f>
        <v>23349</v>
      </c>
    </row>
    <row r="48" spans="1:8" ht="14.25" x14ac:dyDescent="0.2">
      <c r="A48" s="37" t="s">
        <v>20</v>
      </c>
      <c r="B48" s="38" t="s">
        <v>18</v>
      </c>
      <c r="C48" s="2"/>
      <c r="D48" s="17" t="s">
        <v>12</v>
      </c>
      <c r="E48" s="24"/>
      <c r="F48" s="25"/>
      <c r="G48" s="11"/>
      <c r="H48" s="18"/>
    </row>
    <row r="49" spans="1:8" ht="15" thickBot="1" x14ac:dyDescent="0.25">
      <c r="A49" s="35" t="s">
        <v>29</v>
      </c>
      <c r="B49" s="45" t="s">
        <v>34</v>
      </c>
      <c r="C49" s="12">
        <v>1</v>
      </c>
      <c r="D49" s="34"/>
      <c r="E49" s="26"/>
      <c r="F49" s="27">
        <f>IF(E49&gt;0,($C49*E49),  )</f>
        <v>0</v>
      </c>
      <c r="G49" s="16">
        <v>13949</v>
      </c>
      <c r="H49" s="19">
        <f>IF(G49&gt;0,($C30*G49),  )</f>
        <v>13949</v>
      </c>
    </row>
    <row r="50" spans="1:8" ht="14.25" x14ac:dyDescent="0.2">
      <c r="A50" s="37" t="s">
        <v>30</v>
      </c>
      <c r="B50" s="38" t="s">
        <v>36</v>
      </c>
      <c r="C50" s="2"/>
      <c r="D50" s="17" t="s">
        <v>12</v>
      </c>
      <c r="E50" s="51" t="s">
        <v>42</v>
      </c>
      <c r="F50" s="25"/>
      <c r="G50" s="11"/>
      <c r="H50" s="18"/>
    </row>
    <row r="51" spans="1:8" ht="15" customHeight="1" thickBot="1" x14ac:dyDescent="0.25">
      <c r="A51" s="35" t="s">
        <v>31</v>
      </c>
      <c r="B51" s="36" t="s">
        <v>35</v>
      </c>
      <c r="C51" s="12">
        <v>1</v>
      </c>
      <c r="D51" s="34"/>
      <c r="E51" s="26">
        <v>24066</v>
      </c>
      <c r="F51" s="27">
        <f>IF(E51&gt;0,($C51*E51),  )</f>
        <v>24066</v>
      </c>
      <c r="G51" s="16">
        <v>23599</v>
      </c>
      <c r="H51" s="19">
        <f>IF(G51&gt;0,($C32*G51),  )</f>
        <v>23599</v>
      </c>
    </row>
    <row r="52" spans="1:8" ht="14.25" x14ac:dyDescent="0.2">
      <c r="A52" s="37" t="s">
        <v>25</v>
      </c>
      <c r="B52" s="38" t="s">
        <v>18</v>
      </c>
      <c r="C52" s="2"/>
      <c r="D52" s="17" t="s">
        <v>12</v>
      </c>
      <c r="E52" s="51" t="s">
        <v>42</v>
      </c>
      <c r="F52" s="25"/>
      <c r="G52" s="11"/>
      <c r="H52" s="18"/>
    </row>
    <row r="53" spans="1:8" ht="14.25" customHeight="1" x14ac:dyDescent="0.2">
      <c r="A53" s="35" t="s">
        <v>32</v>
      </c>
      <c r="B53" s="36" t="s">
        <v>37</v>
      </c>
      <c r="C53" s="12">
        <v>1</v>
      </c>
      <c r="D53" s="34"/>
      <c r="E53" s="26">
        <v>24066</v>
      </c>
      <c r="F53" s="27">
        <f>IF(E53&gt;0,($C53*E53),  )</f>
        <v>24066</v>
      </c>
      <c r="G53" s="16">
        <v>22349</v>
      </c>
      <c r="H53" s="19">
        <f>IF(G53&gt;0,($C34*G53),  )</f>
        <v>22349</v>
      </c>
    </row>
    <row r="54" spans="1:8" ht="15" thickBot="1" x14ac:dyDescent="0.25">
      <c r="A54" s="6"/>
      <c r="B54" s="7"/>
      <c r="C54" s="8"/>
      <c r="D54" s="8"/>
      <c r="E54" s="28"/>
      <c r="F54" s="29"/>
      <c r="G54" s="10"/>
      <c r="H54" s="5"/>
    </row>
    <row r="55" spans="1:8" ht="15" thickBot="1" x14ac:dyDescent="0.25">
      <c r="A55" s="37"/>
      <c r="B55" s="38" t="s">
        <v>14</v>
      </c>
      <c r="C55" s="2"/>
      <c r="D55" s="17"/>
      <c r="E55" s="11"/>
      <c r="F55" s="18">
        <f>SUM(F43:F54)</f>
        <v>81576</v>
      </c>
      <c r="G55" s="11"/>
      <c r="H55" s="18">
        <f>SUM(H43:H54)</f>
        <v>115344</v>
      </c>
    </row>
    <row r="56" spans="1:8" ht="21.6" customHeight="1" x14ac:dyDescent="0.25">
      <c r="A56" s="15"/>
      <c r="B56" s="15"/>
      <c r="C56" s="15"/>
      <c r="D56" s="15"/>
      <c r="E56" s="43" t="s">
        <v>46</v>
      </c>
      <c r="F56" s="44"/>
      <c r="G56" s="39" t="s">
        <v>48</v>
      </c>
      <c r="H56" s="40"/>
    </row>
    <row r="57" spans="1:8" ht="15" x14ac:dyDescent="0.25">
      <c r="A57" s="15"/>
      <c r="B57" s="15"/>
      <c r="C57" s="15"/>
      <c r="D57" s="15"/>
      <c r="E57" s="46" t="s">
        <v>47</v>
      </c>
      <c r="F57" s="47"/>
      <c r="G57" s="41" t="s">
        <v>49</v>
      </c>
      <c r="H57" s="42"/>
    </row>
    <row r="58" spans="1:8" ht="14.25" x14ac:dyDescent="0.2">
      <c r="A58" s="13" t="s">
        <v>0</v>
      </c>
      <c r="B58" s="13" t="s">
        <v>10</v>
      </c>
      <c r="C58" s="13" t="s">
        <v>2</v>
      </c>
      <c r="D58" s="13" t="s">
        <v>8</v>
      </c>
      <c r="E58" s="20" t="s">
        <v>3</v>
      </c>
      <c r="F58" s="21" t="s">
        <v>4</v>
      </c>
      <c r="G58" s="13" t="s">
        <v>3</v>
      </c>
      <c r="H58" s="13" t="s">
        <v>4</v>
      </c>
    </row>
    <row r="59" spans="1:8" ht="15" thickBot="1" x14ac:dyDescent="0.25">
      <c r="A59" s="14" t="s">
        <v>1</v>
      </c>
      <c r="B59" s="14" t="s">
        <v>11</v>
      </c>
      <c r="C59" s="14" t="s">
        <v>6</v>
      </c>
      <c r="D59" s="14" t="s">
        <v>9</v>
      </c>
      <c r="E59" s="22" t="s">
        <v>7</v>
      </c>
      <c r="F59" s="23" t="s">
        <v>5</v>
      </c>
      <c r="G59" s="14" t="s">
        <v>7</v>
      </c>
      <c r="H59" s="14" t="s">
        <v>5</v>
      </c>
    </row>
    <row r="60" spans="1:8" ht="14.25" x14ac:dyDescent="0.2">
      <c r="A60" s="37" t="s">
        <v>24</v>
      </c>
      <c r="B60" s="38" t="s">
        <v>18</v>
      </c>
      <c r="C60" s="2"/>
      <c r="D60" s="17" t="s">
        <v>12</v>
      </c>
      <c r="E60" s="51" t="s">
        <v>45</v>
      </c>
      <c r="F60" s="25"/>
      <c r="G60" s="11"/>
      <c r="H60" s="18"/>
    </row>
    <row r="61" spans="1:8" ht="15" thickBot="1" x14ac:dyDescent="0.25">
      <c r="A61" s="35" t="s">
        <v>26</v>
      </c>
      <c r="B61" s="45" t="s">
        <v>23</v>
      </c>
      <c r="C61" s="12">
        <v>1</v>
      </c>
      <c r="D61" s="34"/>
      <c r="E61" s="26">
        <v>13368.96</v>
      </c>
      <c r="F61" s="27">
        <f>IF(E61&gt;0,($C61*E61),  )</f>
        <v>13368.96</v>
      </c>
      <c r="G61" s="16">
        <v>31297</v>
      </c>
      <c r="H61" s="19">
        <f>IF(G61&gt;0,($C43*G61),  )</f>
        <v>31297</v>
      </c>
    </row>
    <row r="62" spans="1:8" ht="14.25" x14ac:dyDescent="0.2">
      <c r="A62" s="37" t="s">
        <v>25</v>
      </c>
      <c r="B62" s="38" t="s">
        <v>19</v>
      </c>
      <c r="C62" s="2"/>
      <c r="D62" s="17" t="s">
        <v>12</v>
      </c>
      <c r="E62" s="51" t="s">
        <v>45</v>
      </c>
      <c r="F62" s="25"/>
      <c r="G62" s="11"/>
      <c r="H62" s="18"/>
    </row>
    <row r="63" spans="1:8" ht="15" thickBot="1" x14ac:dyDescent="0.25">
      <c r="A63" s="35" t="s">
        <v>27</v>
      </c>
      <c r="B63" s="45" t="s">
        <v>34</v>
      </c>
      <c r="C63" s="12">
        <v>1</v>
      </c>
      <c r="D63" s="34"/>
      <c r="E63" s="26">
        <v>20191.63</v>
      </c>
      <c r="F63" s="27">
        <f>IF(E63&gt;0,($C63*E63),  )</f>
        <v>20191.63</v>
      </c>
      <c r="G63" s="16">
        <v>37047</v>
      </c>
      <c r="H63" s="19">
        <f>IF(G63&gt;0,($C45*G63),  )</f>
        <v>37047</v>
      </c>
    </row>
    <row r="64" spans="1:8" ht="14.25" x14ac:dyDescent="0.2">
      <c r="A64" s="37" t="s">
        <v>25</v>
      </c>
      <c r="B64" s="38" t="s">
        <v>21</v>
      </c>
      <c r="C64" s="2"/>
      <c r="D64" s="17" t="s">
        <v>12</v>
      </c>
      <c r="E64" s="51" t="s">
        <v>45</v>
      </c>
      <c r="F64" s="25"/>
      <c r="G64" s="11"/>
      <c r="H64" s="18"/>
    </row>
    <row r="65" spans="1:8" ht="15" thickBot="1" x14ac:dyDescent="0.25">
      <c r="A65" s="35" t="s">
        <v>28</v>
      </c>
      <c r="B65" s="45" t="s">
        <v>33</v>
      </c>
      <c r="C65" s="12">
        <v>1</v>
      </c>
      <c r="D65" s="34"/>
      <c r="E65" s="26">
        <v>23314.45</v>
      </c>
      <c r="F65" s="27">
        <f>IF(E65&gt;0,($C65*E65),  )</f>
        <v>23314.45</v>
      </c>
      <c r="G65" s="16">
        <v>38772</v>
      </c>
      <c r="H65" s="19">
        <f>IF(G65&gt;0,($C47*G65),  )</f>
        <v>38772</v>
      </c>
    </row>
    <row r="66" spans="1:8" ht="14.25" x14ac:dyDescent="0.2">
      <c r="A66" s="37" t="s">
        <v>20</v>
      </c>
      <c r="B66" s="38" t="s">
        <v>18</v>
      </c>
      <c r="C66" s="2"/>
      <c r="D66" s="17" t="s">
        <v>12</v>
      </c>
      <c r="E66" s="51" t="s">
        <v>45</v>
      </c>
      <c r="F66" s="25"/>
      <c r="G66" s="11"/>
      <c r="H66" s="18"/>
    </row>
    <row r="67" spans="1:8" ht="15" thickBot="1" x14ac:dyDescent="0.25">
      <c r="A67" s="35" t="s">
        <v>29</v>
      </c>
      <c r="B67" s="45" t="s">
        <v>34</v>
      </c>
      <c r="C67" s="12">
        <v>1</v>
      </c>
      <c r="D67" s="34"/>
      <c r="E67" s="26">
        <v>13368.96</v>
      </c>
      <c r="F67" s="27">
        <f>IF(E67&gt;0,($C67*E67),  )</f>
        <v>13368.96</v>
      </c>
      <c r="G67" s="16">
        <v>37047</v>
      </c>
      <c r="H67" s="19">
        <f>IF(G67&gt;0,($C49*G67),  )</f>
        <v>37047</v>
      </c>
    </row>
    <row r="68" spans="1:8" ht="14.25" x14ac:dyDescent="0.2">
      <c r="A68" s="37" t="s">
        <v>30</v>
      </c>
      <c r="B68" s="38" t="s">
        <v>36</v>
      </c>
      <c r="C68" s="2"/>
      <c r="D68" s="17" t="s">
        <v>12</v>
      </c>
      <c r="E68" s="24"/>
      <c r="F68" s="25"/>
      <c r="G68" s="11"/>
      <c r="H68" s="18"/>
    </row>
    <row r="69" spans="1:8" ht="15" customHeight="1" thickBot="1" x14ac:dyDescent="0.25">
      <c r="A69" s="35" t="s">
        <v>31</v>
      </c>
      <c r="B69" s="36" t="s">
        <v>35</v>
      </c>
      <c r="C69" s="12">
        <v>1</v>
      </c>
      <c r="D69" s="34"/>
      <c r="E69" s="26">
        <v>27854.55</v>
      </c>
      <c r="F69" s="27">
        <f>IF(E69&gt;0,($C69*E69),  )</f>
        <v>27854.55</v>
      </c>
      <c r="G69" s="16">
        <v>45672</v>
      </c>
      <c r="H69" s="19">
        <f>IF(G69&gt;0,($C51*G69),  )</f>
        <v>45672</v>
      </c>
    </row>
    <row r="70" spans="1:8" ht="14.25" x14ac:dyDescent="0.2">
      <c r="A70" s="37" t="s">
        <v>25</v>
      </c>
      <c r="B70" s="38" t="s">
        <v>18</v>
      </c>
      <c r="C70" s="2"/>
      <c r="D70" s="17" t="s">
        <v>12</v>
      </c>
      <c r="E70" s="24"/>
      <c r="F70" s="25"/>
      <c r="G70" s="11"/>
      <c r="H70" s="18"/>
    </row>
    <row r="71" spans="1:8" ht="14.25" customHeight="1" x14ac:dyDescent="0.2">
      <c r="A71" s="35" t="s">
        <v>32</v>
      </c>
      <c r="B71" s="36" t="s">
        <v>37</v>
      </c>
      <c r="C71" s="12">
        <v>1</v>
      </c>
      <c r="D71" s="34"/>
      <c r="E71" s="26">
        <v>22397.52</v>
      </c>
      <c r="F71" s="27">
        <f>IF(E71&gt;0,($C71*E71),  )</f>
        <v>22397.52</v>
      </c>
      <c r="G71" s="16">
        <v>35315</v>
      </c>
      <c r="H71" s="19">
        <f>IF(G71&gt;0,($C53*G71),  )</f>
        <v>35315</v>
      </c>
    </row>
    <row r="72" spans="1:8" ht="15" thickBot="1" x14ac:dyDescent="0.25">
      <c r="A72" s="6"/>
      <c r="B72" s="7"/>
      <c r="C72" s="8"/>
      <c r="D72" s="8"/>
      <c r="E72" s="28"/>
      <c r="F72" s="29"/>
      <c r="G72" s="10"/>
      <c r="H72" s="5"/>
    </row>
    <row r="73" spans="1:8" ht="14.25" x14ac:dyDescent="0.2">
      <c r="A73" s="37"/>
      <c r="B73" s="38" t="s">
        <v>14</v>
      </c>
      <c r="C73" s="2"/>
      <c r="D73" s="17"/>
      <c r="E73" s="11"/>
      <c r="F73" s="18">
        <f>SUM(F61:F72)</f>
        <v>120496.07</v>
      </c>
      <c r="G73" s="11"/>
      <c r="H73" s="18">
        <f>SUM(H61:H72)</f>
        <v>225150</v>
      </c>
    </row>
  </sheetData>
  <phoneticPr fontId="1" type="noConversion"/>
  <pageMargins left="0.5" right="0.5" top="0.51" bottom="0.5" header="0.25" footer="0.5"/>
  <pageSetup scale="89" fitToHeight="0" orientation="landscape" r:id="rId1"/>
  <headerFooter alignWithMargins="0">
    <oddHeader>&amp;L&amp;"Arial,Bold"EVALUATION SHEET&amp;C&amp;"Arial,Bold"PROJECT NO.26-3133 &amp;R&amp;"Arial,Bold"UTVs, ATVs, &amp; ATV Tracks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Evaluation Sheet</vt:lpstr>
    </vt:vector>
  </TitlesOfParts>
  <Company>ID Dept of Lands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JBruna</dc:creator>
  <cp:lastModifiedBy>Michaelle Sande</cp:lastModifiedBy>
  <cp:lastPrinted>2026-02-10T19:45:22Z</cp:lastPrinted>
  <dcterms:created xsi:type="dcterms:W3CDTF">2004-02-18T15:49:16Z</dcterms:created>
  <dcterms:modified xsi:type="dcterms:W3CDTF">2026-04-09T20:20:28Z</dcterms:modified>
</cp:coreProperties>
</file>