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handera\AppData\Local\Microsoft\Windows\INetCache\Content.Outlook\W51DJAM4\"/>
    </mc:Choice>
  </mc:AlternateContent>
  <xr:revisionPtr revIDLastSave="0" documentId="13_ncr:1_{0F40B78A-DB8C-4B4E-9AA7-62BFD390ED50}" xr6:coauthVersionLast="45" xr6:coauthVersionMax="45" xr10:uidLastSave="{00000000-0000-0000-0000-000000000000}"/>
  <workbookProtection workbookAlgorithmName="SHA-512" workbookHashValue="V/Opid0a6EJv5WBP5626gziRQUYWFsSlqgeWee68pIWaer5Y5s9xPuJfz+BjyGZfjkQntxME3Ap5UhNA1BtyUw==" workbookSaltValue="FR94nDjREKzuIUQ7JMG3uA==" workbookSpinCount="100000" lockStructure="1"/>
  <bookViews>
    <workbookView xWindow="-110" yWindow="-110" windowWidth="19420" windowHeight="10420" tabRatio="602" xr2:uid="{00000000-000D-0000-FFFF-FFFF00000000}"/>
  </bookViews>
  <sheets>
    <sheet name="Schedule 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3" i="3" l="1"/>
  <c r="T28" i="3"/>
  <c r="T23" i="3"/>
  <c r="T18" i="3"/>
  <c r="T13" i="3"/>
  <c r="M28" i="3"/>
  <c r="M23" i="3"/>
  <c r="M18" i="3"/>
  <c r="M13" i="3"/>
  <c r="T27" i="3" l="1"/>
  <c r="T26" i="3"/>
  <c r="T25" i="3"/>
  <c r="T22" i="3"/>
  <c r="T21" i="3"/>
  <c r="T20" i="3"/>
  <c r="T17" i="3"/>
  <c r="T16" i="3"/>
  <c r="T15" i="3"/>
  <c r="T12" i="3"/>
  <c r="T11" i="3"/>
  <c r="T10" i="3"/>
  <c r="T7" i="3"/>
  <c r="T6" i="3"/>
  <c r="AH28" i="3"/>
  <c r="AH23" i="3"/>
  <c r="AH18" i="3"/>
  <c r="AH13" i="3"/>
  <c r="AH7" i="3"/>
  <c r="AH6" i="3"/>
  <c r="AA28" i="3"/>
  <c r="AA23" i="3"/>
  <c r="AA18" i="3"/>
  <c r="AA12" i="3"/>
  <c r="AA11" i="3"/>
  <c r="AA10" i="3"/>
  <c r="AA7" i="3"/>
  <c r="AA6" i="3"/>
  <c r="T8" i="3" l="1"/>
  <c r="AH8" i="3"/>
  <c r="AA8" i="3"/>
  <c r="M27" i="3"/>
  <c r="M26" i="3"/>
  <c r="M25" i="3"/>
  <c r="M22" i="3"/>
  <c r="M21" i="3"/>
  <c r="M20" i="3"/>
  <c r="M17" i="3"/>
  <c r="M16" i="3"/>
  <c r="M15" i="3"/>
  <c r="M12" i="3"/>
  <c r="M11" i="3"/>
  <c r="M10" i="3"/>
  <c r="M7" i="3"/>
  <c r="M6" i="3"/>
  <c r="M8" i="3" l="1"/>
</calcChain>
</file>

<file path=xl/sharedStrings.xml><?xml version="1.0" encoding="utf-8"?>
<sst xmlns="http://schemas.openxmlformats.org/spreadsheetml/2006/main" count="190" uniqueCount="40">
  <si>
    <t>Pend Oreille Patrol</t>
  </si>
  <si>
    <t>20-934-231-18</t>
  </si>
  <si>
    <t>Priest Lake</t>
  </si>
  <si>
    <t>10-649-231-18</t>
  </si>
  <si>
    <t>Mica</t>
  </si>
  <si>
    <t xml:space="preserve">ESTIMATED UNIT(S) OF MEASURE  </t>
  </si>
  <si>
    <t>Ponderosa</t>
  </si>
  <si>
    <t>Payette Lakes</t>
  </si>
  <si>
    <t>Payette Lakes Patrol</t>
  </si>
  <si>
    <t>PROJECT NAME  AND NUMBER</t>
  </si>
  <si>
    <t xml:space="preserve">PL Security Patrol </t>
  </si>
  <si>
    <t>22-104-231-14</t>
  </si>
  <si>
    <t xml:space="preserve">Mica Security Services </t>
  </si>
  <si>
    <t>SUPERVISORY AREA</t>
  </si>
  <si>
    <t>2021 PRICE / UNITS OF MEASURE</t>
  </si>
  <si>
    <t>2022 PRICE / UNITS OF MEASURE</t>
  </si>
  <si>
    <t>Ponderosa Patrol</t>
  </si>
  <si>
    <t>41-260-231-16</t>
  </si>
  <si>
    <t>50-447-231-15</t>
  </si>
  <si>
    <t>2023 PRICE / UNITS OF MEASURE</t>
  </si>
  <si>
    <t>2024 PRICE / UNITS OF MEASURE</t>
  </si>
  <si>
    <t>2025 PRICE / UNITS OF MEASURE</t>
  </si>
  <si>
    <t>UNIT OF MEASURE</t>
  </si>
  <si>
    <t>Hour -Category 1</t>
  </si>
  <si>
    <t>Hour - Category 2</t>
  </si>
  <si>
    <t>Mile - Category 2</t>
  </si>
  <si>
    <t>Hour - Litter Collection</t>
  </si>
  <si>
    <t>CONTRACT 22-244 - SECURITY SERVICES</t>
  </si>
  <si>
    <t>LINE TOTAL</t>
  </si>
  <si>
    <t>Total Extended Amount - Priest Lake</t>
  </si>
  <si>
    <t>Total Extended Amount - Pend Oreille Lake</t>
  </si>
  <si>
    <t>Total Extended Amount - Mica</t>
  </si>
  <si>
    <t>Total Extended Amount - Ponderosa</t>
  </si>
  <si>
    <t>Total Extended Amount - Payette Lakes</t>
  </si>
  <si>
    <t>Pend Oreille Lake</t>
  </si>
  <si>
    <t>Pacifc River, LLC
Brush Prairie, WA</t>
  </si>
  <si>
    <t>North Woods Security
Sagle, ID</t>
  </si>
  <si>
    <t>no bid</t>
  </si>
  <si>
    <t>Far North Home Inspection BDA Panhandle Patrol
Sandpoint, ID</t>
  </si>
  <si>
    <t>Quality Services, Inc
Spirit Lake,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</si>
</sst>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4" borderId="15" xfId="0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4" fontId="4" fillId="0" borderId="18" xfId="0" applyNumberFormat="1" applyFont="1" applyBorder="1" applyAlignment="1">
      <alignment horizontal="center" vertical="center"/>
    </xf>
    <xf numFmtId="44" fontId="5" fillId="0" borderId="18" xfId="0" applyNumberFormat="1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 applyProtection="1">
      <alignment horizontal="center" vertical="center"/>
      <protection locked="0"/>
    </xf>
    <xf numFmtId="2" fontId="4" fillId="5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5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right" vertical="center"/>
    </xf>
    <xf numFmtId="0" fontId="3" fillId="2" borderId="9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2" borderId="24" xfId="1" applyFont="1" applyFill="1" applyBorder="1" applyAlignment="1">
      <alignment horizontal="right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4" fontId="5" fillId="2" borderId="18" xfId="0" applyNumberFormat="1" applyFont="1" applyFill="1" applyBorder="1" applyAlignment="1">
      <alignment horizontal="center" vertical="center"/>
    </xf>
    <xf numFmtId="0" fontId="3" fillId="6" borderId="24" xfId="1" applyFont="1" applyFill="1" applyBorder="1" applyAlignment="1">
      <alignment horizontal="right" vertical="center"/>
    </xf>
    <xf numFmtId="0" fontId="3" fillId="6" borderId="6" xfId="1" applyFont="1" applyFill="1" applyBorder="1" applyAlignment="1">
      <alignment horizontal="right" vertical="center"/>
    </xf>
    <xf numFmtId="0" fontId="3" fillId="6" borderId="9" xfId="1" applyFont="1" applyFill="1" applyBorder="1" applyAlignment="1">
      <alignment horizontal="right" vertical="center"/>
    </xf>
    <xf numFmtId="0" fontId="3" fillId="6" borderId="25" xfId="1" applyFont="1" applyFill="1" applyBorder="1" applyAlignment="1">
      <alignment horizontal="center" vertical="center"/>
    </xf>
    <xf numFmtId="0" fontId="3" fillId="6" borderId="0" xfId="1" applyFont="1" applyFill="1" applyBorder="1" applyAlignment="1">
      <alignment horizontal="center" vertical="center"/>
    </xf>
    <xf numFmtId="0" fontId="3" fillId="6" borderId="13" xfId="1" applyFont="1" applyFill="1" applyBorder="1" applyAlignment="1">
      <alignment horizontal="center" vertical="center"/>
    </xf>
    <xf numFmtId="0" fontId="3" fillId="6" borderId="23" xfId="1" applyFont="1" applyFill="1" applyBorder="1" applyAlignment="1">
      <alignment horizontal="center" vertical="center"/>
    </xf>
    <xf numFmtId="0" fontId="3" fillId="6" borderId="10" xfId="1" applyFont="1" applyFill="1" applyBorder="1" applyAlignment="1">
      <alignment horizontal="center" vertical="center"/>
    </xf>
    <xf numFmtId="0" fontId="3" fillId="6" borderId="11" xfId="1" applyFont="1" applyFill="1" applyBorder="1" applyAlignment="1">
      <alignment horizontal="center" vertical="center"/>
    </xf>
    <xf numFmtId="0" fontId="2" fillId="6" borderId="15" xfId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2" fillId="6" borderId="18" xfId="1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2" fontId="4" fillId="6" borderId="15" xfId="0" applyNumberFormat="1" applyFont="1" applyFill="1" applyBorder="1" applyAlignment="1" applyProtection="1">
      <alignment horizontal="center" vertical="center"/>
      <protection locked="0"/>
    </xf>
    <xf numFmtId="44" fontId="4" fillId="6" borderId="18" xfId="0" applyNumberFormat="1" applyFont="1" applyFill="1" applyBorder="1" applyAlignment="1">
      <alignment horizontal="center" vertical="center"/>
    </xf>
    <xf numFmtId="44" fontId="5" fillId="6" borderId="18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17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0" fillId="6" borderId="22" xfId="0" applyFill="1" applyBorder="1" applyAlignment="1">
      <alignment vertical="center"/>
    </xf>
    <xf numFmtId="0" fontId="0" fillId="6" borderId="21" xfId="0" applyFill="1" applyBorder="1" applyAlignment="1">
      <alignment vertical="center"/>
    </xf>
    <xf numFmtId="2" fontId="4" fillId="0" borderId="15" xfId="0" applyNumberFormat="1" applyFont="1" applyFill="1" applyBorder="1" applyAlignment="1" applyProtection="1">
      <alignment horizontal="center" vertical="center"/>
      <protection locked="0"/>
    </xf>
    <xf numFmtId="44" fontId="4" fillId="0" borderId="18" xfId="0" applyNumberFormat="1" applyFont="1" applyFill="1" applyBorder="1" applyAlignment="1">
      <alignment horizontal="center" vertical="center"/>
    </xf>
    <xf numFmtId="44" fontId="5" fillId="0" borderId="18" xfId="0" applyNumberFormat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right" vertical="center"/>
    </xf>
    <xf numFmtId="0" fontId="7" fillId="6" borderId="21" xfId="0" applyFont="1" applyFill="1" applyBorder="1" applyAlignment="1">
      <alignment horizontal="right" vertical="center"/>
    </xf>
    <xf numFmtId="0" fontId="7" fillId="6" borderId="17" xfId="0" applyFont="1" applyFill="1" applyBorder="1" applyAlignment="1">
      <alignment horizontal="right" vertical="center"/>
    </xf>
    <xf numFmtId="0" fontId="7" fillId="6" borderId="20" xfId="0" applyFont="1" applyFill="1" applyBorder="1" applyAlignment="1">
      <alignment horizontal="right" vertical="center"/>
    </xf>
    <xf numFmtId="0" fontId="7" fillId="6" borderId="30" xfId="0" applyFont="1" applyFill="1" applyBorder="1" applyAlignment="1">
      <alignment horizontal="right" vertical="center"/>
    </xf>
    <xf numFmtId="0" fontId="7" fillId="6" borderId="8" xfId="0" applyFont="1" applyFill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6" borderId="0" xfId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AF1DD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0"/>
  <sheetViews>
    <sheetView tabSelected="1" topLeftCell="X19" zoomScaleNormal="100" workbookViewId="0">
      <selection activeCell="AJ2" sqref="AJ2"/>
    </sheetView>
  </sheetViews>
  <sheetFormatPr defaultColWidth="9.1796875" defaultRowHeight="14.5" x14ac:dyDescent="0.35"/>
  <cols>
    <col min="1" max="1" width="9.1796875" style="1"/>
    <col min="2" max="2" width="7.7265625" style="1" customWidth="1"/>
    <col min="3" max="4" width="9.1796875" style="1"/>
    <col min="5" max="6" width="9.26953125" style="1" customWidth="1"/>
    <col min="7" max="7" width="12.7265625" style="1" bestFit="1" customWidth="1"/>
    <col min="8" max="12" width="13.54296875" style="1" customWidth="1"/>
    <col min="13" max="13" width="20.1796875" style="1" customWidth="1"/>
    <col min="14" max="14" width="12.7265625" style="1" bestFit="1" customWidth="1"/>
    <col min="15" max="19" width="13.54296875" style="1" customWidth="1"/>
    <col min="20" max="20" width="20.1796875" style="1" customWidth="1"/>
    <col min="21" max="21" width="12.7265625" style="1" bestFit="1" customWidth="1"/>
    <col min="22" max="26" width="13.54296875" style="1" customWidth="1"/>
    <col min="27" max="27" width="20.1796875" style="1" customWidth="1"/>
    <col min="28" max="28" width="12.7265625" style="1" bestFit="1" customWidth="1"/>
    <col min="29" max="33" width="13.54296875" style="1" customWidth="1"/>
    <col min="34" max="34" width="20.1796875" style="1" customWidth="1"/>
    <col min="35" max="16384" width="9.1796875" style="1"/>
  </cols>
  <sheetData>
    <row r="1" spans="1:34" x14ac:dyDescent="0.35">
      <c r="A1" s="14"/>
      <c r="B1" s="15"/>
      <c r="C1" s="15"/>
      <c r="D1" s="15"/>
      <c r="E1" s="15"/>
      <c r="F1" s="15"/>
      <c r="G1" s="23"/>
      <c r="H1" s="15"/>
      <c r="I1" s="15"/>
      <c r="J1" s="15"/>
      <c r="K1" s="15"/>
      <c r="L1" s="15"/>
      <c r="M1" s="16"/>
      <c r="N1" s="30"/>
      <c r="O1" s="31"/>
      <c r="P1" s="31"/>
      <c r="Q1" s="31"/>
      <c r="R1" s="31"/>
      <c r="S1" s="31"/>
      <c r="T1" s="32"/>
      <c r="U1" s="23"/>
      <c r="V1" s="15"/>
      <c r="W1" s="15"/>
      <c r="X1" s="15"/>
      <c r="Y1" s="15"/>
      <c r="Z1" s="15"/>
      <c r="AA1" s="16"/>
      <c r="AB1" s="30"/>
      <c r="AC1" s="31"/>
      <c r="AD1" s="31"/>
      <c r="AE1" s="31"/>
      <c r="AF1" s="31"/>
      <c r="AG1" s="31"/>
      <c r="AH1" s="32"/>
    </row>
    <row r="2" spans="1:34" ht="60" customHeight="1" x14ac:dyDescent="0.35">
      <c r="A2" s="98" t="s">
        <v>27</v>
      </c>
      <c r="B2" s="99"/>
      <c r="C2" s="99"/>
      <c r="D2" s="99"/>
      <c r="E2" s="99"/>
      <c r="F2" s="100"/>
      <c r="G2" s="101" t="s">
        <v>35</v>
      </c>
      <c r="H2" s="102"/>
      <c r="I2" s="102"/>
      <c r="J2" s="102"/>
      <c r="K2" s="102"/>
      <c r="L2" s="102"/>
      <c r="M2" s="103"/>
      <c r="N2" s="33"/>
      <c r="O2" s="34"/>
      <c r="P2" s="104" t="s">
        <v>39</v>
      </c>
      <c r="Q2" s="104"/>
      <c r="R2" s="34"/>
      <c r="S2" s="34"/>
      <c r="T2" s="35"/>
      <c r="U2" s="24"/>
      <c r="V2" s="17"/>
      <c r="W2" s="102" t="s">
        <v>36</v>
      </c>
      <c r="X2" s="102"/>
      <c r="Y2" s="17"/>
      <c r="Z2" s="17"/>
      <c r="AA2" s="18"/>
      <c r="AB2" s="33"/>
      <c r="AC2" s="34"/>
      <c r="AD2" s="104" t="s">
        <v>38</v>
      </c>
      <c r="AE2" s="104"/>
      <c r="AF2" s="104"/>
      <c r="AG2" s="34"/>
      <c r="AH2" s="35"/>
    </row>
    <row r="3" spans="1:34" x14ac:dyDescent="0.35">
      <c r="A3" s="98"/>
      <c r="B3" s="99"/>
      <c r="C3" s="99"/>
      <c r="D3" s="99"/>
      <c r="E3" s="99"/>
      <c r="F3" s="100"/>
      <c r="G3" s="101"/>
      <c r="H3" s="102"/>
      <c r="I3" s="102"/>
      <c r="J3" s="102"/>
      <c r="K3" s="102"/>
      <c r="L3" s="102"/>
      <c r="M3" s="103"/>
      <c r="N3" s="33"/>
      <c r="O3" s="34"/>
      <c r="P3" s="34"/>
      <c r="Q3" s="34"/>
      <c r="R3" s="34"/>
      <c r="S3" s="34"/>
      <c r="T3" s="35"/>
      <c r="U3" s="24"/>
      <c r="V3" s="17"/>
      <c r="W3" s="17"/>
      <c r="X3" s="17"/>
      <c r="Y3" s="17"/>
      <c r="Z3" s="17"/>
      <c r="AA3" s="18"/>
      <c r="AB3" s="33"/>
      <c r="AC3" s="34"/>
      <c r="AD3" s="34"/>
      <c r="AE3" s="34"/>
      <c r="AF3" s="34"/>
      <c r="AG3" s="34"/>
      <c r="AH3" s="35"/>
    </row>
    <row r="4" spans="1:34" x14ac:dyDescent="0.35">
      <c r="A4" s="19"/>
      <c r="B4" s="20"/>
      <c r="C4" s="20"/>
      <c r="D4" s="20"/>
      <c r="E4" s="20"/>
      <c r="F4" s="20"/>
      <c r="G4" s="25"/>
      <c r="H4" s="20"/>
      <c r="I4" s="20"/>
      <c r="J4" s="20"/>
      <c r="K4" s="20"/>
      <c r="L4" s="20"/>
      <c r="M4" s="21"/>
      <c r="N4" s="36"/>
      <c r="O4" s="37"/>
      <c r="P4" s="37"/>
      <c r="Q4" s="37"/>
      <c r="R4" s="37"/>
      <c r="S4" s="37"/>
      <c r="T4" s="38"/>
      <c r="U4" s="25"/>
      <c r="V4" s="20"/>
      <c r="W4" s="20"/>
      <c r="X4" s="20"/>
      <c r="Y4" s="20"/>
      <c r="Z4" s="20"/>
      <c r="AA4" s="21"/>
      <c r="AB4" s="36"/>
      <c r="AC4" s="37"/>
      <c r="AD4" s="37"/>
      <c r="AE4" s="37"/>
      <c r="AF4" s="37"/>
      <c r="AG4" s="37"/>
      <c r="AH4" s="38"/>
    </row>
    <row r="5" spans="1:34" s="2" customFormat="1" ht="42.75" customHeight="1" x14ac:dyDescent="0.35">
      <c r="A5" s="67" t="s">
        <v>13</v>
      </c>
      <c r="B5" s="55"/>
      <c r="C5" s="54" t="s">
        <v>9</v>
      </c>
      <c r="D5" s="55"/>
      <c r="E5" s="54" t="s">
        <v>22</v>
      </c>
      <c r="F5" s="55"/>
      <c r="G5" s="13" t="s">
        <v>5</v>
      </c>
      <c r="H5" s="13" t="s">
        <v>14</v>
      </c>
      <c r="I5" s="13" t="s">
        <v>15</v>
      </c>
      <c r="J5" s="13" t="s">
        <v>19</v>
      </c>
      <c r="K5" s="13" t="s">
        <v>20</v>
      </c>
      <c r="L5" s="3" t="s">
        <v>21</v>
      </c>
      <c r="M5" s="4" t="s">
        <v>28</v>
      </c>
      <c r="N5" s="39" t="s">
        <v>5</v>
      </c>
      <c r="O5" s="39" t="s">
        <v>14</v>
      </c>
      <c r="P5" s="39" t="s">
        <v>15</v>
      </c>
      <c r="Q5" s="39" t="s">
        <v>19</v>
      </c>
      <c r="R5" s="39" t="s">
        <v>20</v>
      </c>
      <c r="S5" s="40" t="s">
        <v>21</v>
      </c>
      <c r="T5" s="41" t="s">
        <v>28</v>
      </c>
      <c r="U5" s="13" t="s">
        <v>5</v>
      </c>
      <c r="V5" s="13" t="s">
        <v>14</v>
      </c>
      <c r="W5" s="13" t="s">
        <v>15</v>
      </c>
      <c r="X5" s="13" t="s">
        <v>19</v>
      </c>
      <c r="Y5" s="13" t="s">
        <v>20</v>
      </c>
      <c r="Z5" s="3" t="s">
        <v>21</v>
      </c>
      <c r="AA5" s="4" t="s">
        <v>28</v>
      </c>
      <c r="AB5" s="39" t="s">
        <v>5</v>
      </c>
      <c r="AC5" s="39" t="s">
        <v>14</v>
      </c>
      <c r="AD5" s="39" t="s">
        <v>15</v>
      </c>
      <c r="AE5" s="39" t="s">
        <v>19</v>
      </c>
      <c r="AF5" s="39" t="s">
        <v>20</v>
      </c>
      <c r="AG5" s="40" t="s">
        <v>21</v>
      </c>
      <c r="AH5" s="41" t="s">
        <v>28</v>
      </c>
    </row>
    <row r="6" spans="1:34" x14ac:dyDescent="0.35">
      <c r="A6" s="71" t="s">
        <v>2</v>
      </c>
      <c r="B6" s="61"/>
      <c r="C6" s="56" t="s">
        <v>10</v>
      </c>
      <c r="D6" s="57"/>
      <c r="E6" s="56" t="s">
        <v>23</v>
      </c>
      <c r="F6" s="57"/>
      <c r="G6" s="22">
        <v>432</v>
      </c>
      <c r="H6" s="11">
        <v>61344</v>
      </c>
      <c r="I6" s="11">
        <v>63184.32</v>
      </c>
      <c r="J6" s="11">
        <v>65080.800000000003</v>
      </c>
      <c r="K6" s="11">
        <v>67033.440000000002</v>
      </c>
      <c r="L6" s="11">
        <v>69046.559999999998</v>
      </c>
      <c r="M6" s="8">
        <f>G6*(H6+I6+J6+K6+L6)</f>
        <v>140697699.84</v>
      </c>
      <c r="N6" s="10">
        <v>432</v>
      </c>
      <c r="O6" s="51">
        <v>46.25</v>
      </c>
      <c r="P6" s="51">
        <v>47.4</v>
      </c>
      <c r="Q6" s="51">
        <v>48.6</v>
      </c>
      <c r="R6" s="51">
        <v>49.8</v>
      </c>
      <c r="S6" s="51">
        <v>51.05</v>
      </c>
      <c r="T6" s="52">
        <f>N6*(O6+P6+Q6+R6+S6)</f>
        <v>105019.20000000001</v>
      </c>
      <c r="U6" s="22">
        <v>432</v>
      </c>
      <c r="V6" s="11">
        <v>47.75</v>
      </c>
      <c r="W6" s="11">
        <v>48.5</v>
      </c>
      <c r="X6" s="11">
        <v>49.25</v>
      </c>
      <c r="Y6" s="11">
        <v>50</v>
      </c>
      <c r="Z6" s="11">
        <v>50.75</v>
      </c>
      <c r="AA6" s="8">
        <f>U6*(V6+W6+X6+Y6+Z6)</f>
        <v>106380</v>
      </c>
      <c r="AB6" s="42">
        <v>432</v>
      </c>
      <c r="AC6" s="43">
        <v>36.49</v>
      </c>
      <c r="AD6" s="43">
        <v>36.99</v>
      </c>
      <c r="AE6" s="43">
        <v>37.49</v>
      </c>
      <c r="AF6" s="43">
        <v>37.99</v>
      </c>
      <c r="AG6" s="43">
        <v>38.49</v>
      </c>
      <c r="AH6" s="44">
        <f>AB6*(AC6+AD6+AE6+AF6+AG6)</f>
        <v>80978.400000000009</v>
      </c>
    </row>
    <row r="7" spans="1:34" x14ac:dyDescent="0.35">
      <c r="A7" s="72"/>
      <c r="B7" s="63"/>
      <c r="C7" s="56" t="s">
        <v>3</v>
      </c>
      <c r="D7" s="57"/>
      <c r="E7" s="56" t="s">
        <v>24</v>
      </c>
      <c r="F7" s="57"/>
      <c r="G7" s="22">
        <v>1</v>
      </c>
      <c r="H7" s="11">
        <v>142</v>
      </c>
      <c r="I7" s="11">
        <v>146.26</v>
      </c>
      <c r="J7" s="11">
        <v>150.65</v>
      </c>
      <c r="K7" s="11">
        <v>155.16999999999999</v>
      </c>
      <c r="L7" s="11">
        <v>159.83000000000001</v>
      </c>
      <c r="M7" s="8">
        <f>G7*(H7+I7+J7+K7+L7)</f>
        <v>753.91</v>
      </c>
      <c r="N7" s="10">
        <v>1</v>
      </c>
      <c r="O7" s="51">
        <v>46.25</v>
      </c>
      <c r="P7" s="51">
        <v>47.4</v>
      </c>
      <c r="Q7" s="51">
        <v>48.6</v>
      </c>
      <c r="R7" s="51">
        <v>49.8</v>
      </c>
      <c r="S7" s="51">
        <v>51.05</v>
      </c>
      <c r="T7" s="52">
        <f>N7*(O7+P7+Q7+R7+S7)</f>
        <v>243.10000000000002</v>
      </c>
      <c r="U7" s="22">
        <v>1</v>
      </c>
      <c r="V7" s="11">
        <v>47.75</v>
      </c>
      <c r="W7" s="11">
        <v>48.5</v>
      </c>
      <c r="X7" s="11">
        <v>49.25</v>
      </c>
      <c r="Y7" s="11">
        <v>50</v>
      </c>
      <c r="Z7" s="11">
        <v>50.75</v>
      </c>
      <c r="AA7" s="8">
        <f>U7*(V7+W7+X7+Y7+Z7)</f>
        <v>246.25</v>
      </c>
      <c r="AB7" s="42">
        <v>1</v>
      </c>
      <c r="AC7" s="43">
        <v>36.49</v>
      </c>
      <c r="AD7" s="43">
        <v>36.99</v>
      </c>
      <c r="AE7" s="43">
        <v>37.49</v>
      </c>
      <c r="AF7" s="43">
        <v>37.99</v>
      </c>
      <c r="AG7" s="43">
        <v>38.49</v>
      </c>
      <c r="AH7" s="44">
        <f>AB7*(AC7+AD7+AE7+AF7+AG7)</f>
        <v>187.45000000000002</v>
      </c>
    </row>
    <row r="8" spans="1:34" x14ac:dyDescent="0.35">
      <c r="A8" s="68" t="s">
        <v>29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70"/>
      <c r="M8" s="9">
        <f>SUM(M6:M7)</f>
        <v>140698453.75</v>
      </c>
      <c r="N8" s="105" t="s">
        <v>29</v>
      </c>
      <c r="O8" s="106"/>
      <c r="P8" s="106"/>
      <c r="Q8" s="106"/>
      <c r="R8" s="106"/>
      <c r="S8" s="107"/>
      <c r="T8" s="53">
        <f>SUM(T6:T7)</f>
        <v>105262.30000000002</v>
      </c>
      <c r="U8" s="92" t="s">
        <v>29</v>
      </c>
      <c r="V8" s="93"/>
      <c r="W8" s="93"/>
      <c r="X8" s="93"/>
      <c r="Y8" s="93"/>
      <c r="Z8" s="94"/>
      <c r="AA8" s="9">
        <f>SUM(AA6:AA7)</f>
        <v>106626.25</v>
      </c>
      <c r="AB8" s="86" t="s">
        <v>29</v>
      </c>
      <c r="AC8" s="87"/>
      <c r="AD8" s="87"/>
      <c r="AE8" s="87"/>
      <c r="AF8" s="87"/>
      <c r="AG8" s="88"/>
      <c r="AH8" s="45">
        <f>SUM(AH6:AH7)</f>
        <v>81165.850000000006</v>
      </c>
    </row>
    <row r="9" spans="1:34" ht="5.25" customHeight="1" x14ac:dyDescent="0.35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5"/>
      <c r="N9" s="46"/>
      <c r="O9" s="46"/>
      <c r="P9" s="46"/>
      <c r="Q9" s="46"/>
      <c r="R9" s="46"/>
      <c r="S9" s="47"/>
      <c r="T9" s="48"/>
      <c r="U9" s="26"/>
      <c r="V9" s="26"/>
      <c r="W9" s="26"/>
      <c r="X9" s="26"/>
      <c r="Y9" s="26"/>
      <c r="Z9" s="26"/>
      <c r="AA9" s="26"/>
      <c r="AB9" s="28"/>
      <c r="AC9" s="28"/>
      <c r="AD9" s="28"/>
      <c r="AE9" s="28"/>
      <c r="AF9" s="28"/>
      <c r="AG9" s="28"/>
      <c r="AH9" s="26"/>
    </row>
    <row r="10" spans="1:34" ht="15" customHeight="1" x14ac:dyDescent="0.35">
      <c r="A10" s="76" t="s">
        <v>34</v>
      </c>
      <c r="B10" s="77"/>
      <c r="C10" s="60" t="s">
        <v>0</v>
      </c>
      <c r="D10" s="61"/>
      <c r="E10" s="56" t="s">
        <v>23</v>
      </c>
      <c r="F10" s="57"/>
      <c r="G10" s="22">
        <v>432</v>
      </c>
      <c r="H10" s="12">
        <v>61344</v>
      </c>
      <c r="I10" s="12">
        <v>63184.32</v>
      </c>
      <c r="J10" s="12">
        <v>65080.800000000003</v>
      </c>
      <c r="K10" s="12">
        <v>67033.440000000002</v>
      </c>
      <c r="L10" s="12">
        <v>69046.559999999998</v>
      </c>
      <c r="M10" s="8">
        <f>G10*(H10+I10+J10+K10+L10)</f>
        <v>140697699.84</v>
      </c>
      <c r="N10" s="42">
        <v>432</v>
      </c>
      <c r="O10" s="43">
        <v>43.9</v>
      </c>
      <c r="P10" s="43">
        <v>45</v>
      </c>
      <c r="Q10" s="43">
        <v>46.1</v>
      </c>
      <c r="R10" s="43">
        <v>47.25</v>
      </c>
      <c r="S10" s="43">
        <v>48.4</v>
      </c>
      <c r="T10" s="44">
        <f>N10*(O10+P10+Q10+R10+S10)</f>
        <v>99640.8</v>
      </c>
      <c r="U10" s="22">
        <v>432</v>
      </c>
      <c r="V10" s="12">
        <v>47.75</v>
      </c>
      <c r="W10" s="12">
        <v>48.5</v>
      </c>
      <c r="X10" s="12">
        <v>49.25</v>
      </c>
      <c r="Y10" s="12">
        <v>50</v>
      </c>
      <c r="Z10" s="12">
        <v>50.75</v>
      </c>
      <c r="AA10" s="8">
        <f>U10*(V10+W10+X10+Y10+Z10)</f>
        <v>106380</v>
      </c>
      <c r="AB10" s="22">
        <v>432</v>
      </c>
      <c r="AC10" s="12" t="s">
        <v>37</v>
      </c>
      <c r="AD10" s="12" t="s">
        <v>37</v>
      </c>
      <c r="AE10" s="12" t="s">
        <v>37</v>
      </c>
      <c r="AF10" s="12" t="s">
        <v>37</v>
      </c>
      <c r="AG10" s="12" t="s">
        <v>37</v>
      </c>
      <c r="AH10" s="8"/>
    </row>
    <row r="11" spans="1:34" x14ac:dyDescent="0.35">
      <c r="A11" s="78"/>
      <c r="B11" s="79"/>
      <c r="C11" s="62"/>
      <c r="D11" s="63"/>
      <c r="E11" s="56" t="s">
        <v>24</v>
      </c>
      <c r="F11" s="57"/>
      <c r="G11" s="22">
        <v>1</v>
      </c>
      <c r="H11" s="11">
        <v>142</v>
      </c>
      <c r="I11" s="11">
        <v>146.26</v>
      </c>
      <c r="J11" s="11">
        <v>150.65</v>
      </c>
      <c r="K11" s="11">
        <v>155.16999999999999</v>
      </c>
      <c r="L11" s="11">
        <v>159.83000000000001</v>
      </c>
      <c r="M11" s="8">
        <f>G11*(H11+I11+J11+K11+L11)</f>
        <v>753.91</v>
      </c>
      <c r="N11" s="42">
        <v>1</v>
      </c>
      <c r="O11" s="43">
        <v>43.9</v>
      </c>
      <c r="P11" s="43">
        <v>45</v>
      </c>
      <c r="Q11" s="43">
        <v>46.1</v>
      </c>
      <c r="R11" s="43">
        <v>47.25</v>
      </c>
      <c r="S11" s="43">
        <v>48.4</v>
      </c>
      <c r="T11" s="44">
        <f>N11*(O11+P11+Q11+R11+S11)</f>
        <v>230.65</v>
      </c>
      <c r="U11" s="22">
        <v>1</v>
      </c>
      <c r="V11" s="11">
        <v>47.75</v>
      </c>
      <c r="W11" s="11">
        <v>48.5</v>
      </c>
      <c r="X11" s="11">
        <v>49.25</v>
      </c>
      <c r="Y11" s="11">
        <v>50</v>
      </c>
      <c r="Z11" s="11">
        <v>50.75</v>
      </c>
      <c r="AA11" s="8">
        <f>U11*(V11+W11+X11+Y11+Z11)</f>
        <v>246.25</v>
      </c>
      <c r="AB11" s="22">
        <v>1</v>
      </c>
      <c r="AC11" s="12" t="s">
        <v>37</v>
      </c>
      <c r="AD11" s="12" t="s">
        <v>37</v>
      </c>
      <c r="AE11" s="12" t="s">
        <v>37</v>
      </c>
      <c r="AF11" s="12" t="s">
        <v>37</v>
      </c>
      <c r="AG11" s="12" t="s">
        <v>37</v>
      </c>
      <c r="AH11" s="8"/>
    </row>
    <row r="12" spans="1:34" x14ac:dyDescent="0.35">
      <c r="A12" s="80"/>
      <c r="B12" s="81"/>
      <c r="C12" s="56" t="s">
        <v>1</v>
      </c>
      <c r="D12" s="57"/>
      <c r="E12" s="58" t="s">
        <v>25</v>
      </c>
      <c r="F12" s="59"/>
      <c r="G12" s="10">
        <v>1</v>
      </c>
      <c r="H12" s="11">
        <v>0.3</v>
      </c>
      <c r="I12" s="11">
        <v>0.31</v>
      </c>
      <c r="J12" s="11">
        <v>0.32</v>
      </c>
      <c r="K12" s="11">
        <v>0.33</v>
      </c>
      <c r="L12" s="11">
        <v>0.34</v>
      </c>
      <c r="M12" s="8">
        <f>G12*(H12+I12+J12+K12+L12)</f>
        <v>1.6</v>
      </c>
      <c r="N12" s="42">
        <v>1</v>
      </c>
      <c r="O12" s="43">
        <v>0.56999999999999995</v>
      </c>
      <c r="P12" s="43">
        <v>0.56999999999999995</v>
      </c>
      <c r="Q12" s="43">
        <v>0.56999999999999995</v>
      </c>
      <c r="R12" s="43">
        <v>0.56999999999999995</v>
      </c>
      <c r="S12" s="43">
        <v>0.56999999999999995</v>
      </c>
      <c r="T12" s="44">
        <f>N12*(O12+P12+Q12+R12+S12)</f>
        <v>2.8499999999999996</v>
      </c>
      <c r="U12" s="10">
        <v>1</v>
      </c>
      <c r="V12" s="11">
        <v>0.57999999999999996</v>
      </c>
      <c r="W12" s="11">
        <v>0.59</v>
      </c>
      <c r="X12" s="11">
        <v>0.6</v>
      </c>
      <c r="Y12" s="11">
        <v>0.61</v>
      </c>
      <c r="Z12" s="11">
        <v>0.62</v>
      </c>
      <c r="AA12" s="8">
        <f>U12*(V12+W12+X12+Y12+Z12)</f>
        <v>3</v>
      </c>
      <c r="AB12" s="10">
        <v>1</v>
      </c>
      <c r="AC12" s="12" t="s">
        <v>37</v>
      </c>
      <c r="AD12" s="12" t="s">
        <v>37</v>
      </c>
      <c r="AE12" s="12" t="s">
        <v>37</v>
      </c>
      <c r="AF12" s="12" t="s">
        <v>37</v>
      </c>
      <c r="AG12" s="12" t="s">
        <v>37</v>
      </c>
      <c r="AH12" s="8"/>
    </row>
    <row r="13" spans="1:34" x14ac:dyDescent="0.35">
      <c r="A13" s="68" t="s">
        <v>30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70"/>
      <c r="M13" s="9">
        <f>SUM(M10:M12)</f>
        <v>140698455.34999999</v>
      </c>
      <c r="N13" s="86" t="s">
        <v>30</v>
      </c>
      <c r="O13" s="87"/>
      <c r="P13" s="87"/>
      <c r="Q13" s="87"/>
      <c r="R13" s="87"/>
      <c r="S13" s="88"/>
      <c r="T13" s="45">
        <f>SUM(T10:T12)</f>
        <v>99874.3</v>
      </c>
      <c r="U13" s="92" t="s">
        <v>30</v>
      </c>
      <c r="V13" s="93"/>
      <c r="W13" s="93"/>
      <c r="X13" s="93"/>
      <c r="Y13" s="93"/>
      <c r="Z13" s="94"/>
      <c r="AA13" s="9">
        <f>SUM(AA10:AA12)</f>
        <v>106629.25</v>
      </c>
      <c r="AB13" s="92" t="s">
        <v>30</v>
      </c>
      <c r="AC13" s="93"/>
      <c r="AD13" s="93"/>
      <c r="AE13" s="93"/>
      <c r="AF13" s="93"/>
      <c r="AG13" s="94"/>
      <c r="AH13" s="29">
        <f>SUM(AH11:AH12)</f>
        <v>0</v>
      </c>
    </row>
    <row r="14" spans="1:34" ht="5.25" customHeight="1" x14ac:dyDescent="0.35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5"/>
      <c r="N14" s="46"/>
      <c r="O14" s="46"/>
      <c r="P14" s="46"/>
      <c r="Q14" s="46"/>
      <c r="R14" s="46"/>
      <c r="S14" s="46"/>
      <c r="T14" s="46"/>
      <c r="U14" s="26"/>
      <c r="V14" s="26"/>
      <c r="W14" s="26"/>
      <c r="X14" s="26"/>
      <c r="Y14" s="26"/>
      <c r="Z14" s="26"/>
      <c r="AA14" s="26"/>
      <c r="AB14" s="28"/>
      <c r="AC14" s="28"/>
      <c r="AD14" s="28"/>
      <c r="AE14" s="28"/>
      <c r="AF14" s="28"/>
      <c r="AG14" s="28"/>
      <c r="AH14" s="26"/>
    </row>
    <row r="15" spans="1:34" ht="15" customHeight="1" x14ac:dyDescent="0.35">
      <c r="A15" s="71" t="s">
        <v>4</v>
      </c>
      <c r="B15" s="61"/>
      <c r="C15" s="84" t="s">
        <v>12</v>
      </c>
      <c r="D15" s="77"/>
      <c r="E15" s="56" t="s">
        <v>23</v>
      </c>
      <c r="F15" s="57"/>
      <c r="G15" s="22">
        <v>432</v>
      </c>
      <c r="H15" s="11">
        <v>61344</v>
      </c>
      <c r="I15" s="11">
        <v>63184.32</v>
      </c>
      <c r="J15" s="11">
        <v>65080.800000000003</v>
      </c>
      <c r="K15" s="11">
        <v>67033.440000000002</v>
      </c>
      <c r="L15" s="11">
        <v>69046.559999999998</v>
      </c>
      <c r="M15" s="8">
        <f>G15*(H15+I15+J15+K15+L15)</f>
        <v>140697699.84</v>
      </c>
      <c r="N15" s="42">
        <v>432</v>
      </c>
      <c r="O15" s="43">
        <v>40.6</v>
      </c>
      <c r="P15" s="43">
        <v>41.75</v>
      </c>
      <c r="Q15" s="43">
        <v>42.3</v>
      </c>
      <c r="R15" s="43">
        <v>43.45</v>
      </c>
      <c r="S15" s="43">
        <v>44.65</v>
      </c>
      <c r="T15" s="44">
        <f>N15*(O15+P15+Q15+R15+S15)</f>
        <v>91908</v>
      </c>
      <c r="U15" s="22">
        <v>432</v>
      </c>
      <c r="V15" s="11" t="s">
        <v>37</v>
      </c>
      <c r="W15" s="11" t="s">
        <v>37</v>
      </c>
      <c r="X15" s="11" t="s">
        <v>37</v>
      </c>
      <c r="Y15" s="11" t="s">
        <v>37</v>
      </c>
      <c r="Z15" s="11" t="s">
        <v>37</v>
      </c>
      <c r="AA15" s="8"/>
      <c r="AB15" s="22">
        <v>432</v>
      </c>
      <c r="AC15" s="12" t="s">
        <v>37</v>
      </c>
      <c r="AD15" s="12" t="s">
        <v>37</v>
      </c>
      <c r="AE15" s="12" t="s">
        <v>37</v>
      </c>
      <c r="AF15" s="12" t="s">
        <v>37</v>
      </c>
      <c r="AG15" s="12" t="s">
        <v>37</v>
      </c>
      <c r="AH15" s="8"/>
    </row>
    <row r="16" spans="1:34" x14ac:dyDescent="0.35">
      <c r="A16" s="82"/>
      <c r="B16" s="83"/>
      <c r="C16" s="85"/>
      <c r="D16" s="81"/>
      <c r="E16" s="56" t="s">
        <v>24</v>
      </c>
      <c r="F16" s="57"/>
      <c r="G16" s="22">
        <v>1</v>
      </c>
      <c r="H16" s="11">
        <v>142</v>
      </c>
      <c r="I16" s="11">
        <v>146.26</v>
      </c>
      <c r="J16" s="11">
        <v>150.65</v>
      </c>
      <c r="K16" s="11">
        <v>155.16999999999999</v>
      </c>
      <c r="L16" s="11">
        <v>159.83000000000001</v>
      </c>
      <c r="M16" s="8">
        <f>G16*(H16+I16+J16+K16+L16)</f>
        <v>753.91</v>
      </c>
      <c r="N16" s="42">
        <v>1</v>
      </c>
      <c r="O16" s="43">
        <v>46.6</v>
      </c>
      <c r="P16" s="43">
        <v>41.75</v>
      </c>
      <c r="Q16" s="43">
        <v>42.3</v>
      </c>
      <c r="R16" s="43">
        <v>43.45</v>
      </c>
      <c r="S16" s="43">
        <v>44.65</v>
      </c>
      <c r="T16" s="44">
        <f>N16*(O16+P16+Q16+R16+S16)</f>
        <v>218.74999999999997</v>
      </c>
      <c r="U16" s="22">
        <v>1</v>
      </c>
      <c r="V16" s="11" t="s">
        <v>37</v>
      </c>
      <c r="W16" s="11" t="s">
        <v>37</v>
      </c>
      <c r="X16" s="11" t="s">
        <v>37</v>
      </c>
      <c r="Y16" s="11" t="s">
        <v>37</v>
      </c>
      <c r="Z16" s="11" t="s">
        <v>37</v>
      </c>
      <c r="AA16" s="8"/>
      <c r="AB16" s="22">
        <v>1</v>
      </c>
      <c r="AC16" s="12" t="s">
        <v>37</v>
      </c>
      <c r="AD16" s="12" t="s">
        <v>37</v>
      </c>
      <c r="AE16" s="12" t="s">
        <v>37</v>
      </c>
      <c r="AF16" s="12" t="s">
        <v>37</v>
      </c>
      <c r="AG16" s="12" t="s">
        <v>37</v>
      </c>
      <c r="AH16" s="8"/>
    </row>
    <row r="17" spans="1:34" x14ac:dyDescent="0.35">
      <c r="A17" s="72"/>
      <c r="B17" s="63"/>
      <c r="C17" s="56" t="s">
        <v>11</v>
      </c>
      <c r="D17" s="57"/>
      <c r="E17" s="56" t="s">
        <v>25</v>
      </c>
      <c r="F17" s="57"/>
      <c r="G17" s="10">
        <v>1</v>
      </c>
      <c r="H17" s="11">
        <v>0.3</v>
      </c>
      <c r="I17" s="11">
        <v>0.31</v>
      </c>
      <c r="J17" s="11">
        <v>0.32</v>
      </c>
      <c r="K17" s="11">
        <v>0.33</v>
      </c>
      <c r="L17" s="11">
        <v>0.34</v>
      </c>
      <c r="M17" s="8">
        <f>G17*(H17+I17+J17+K17+L17)</f>
        <v>1.6</v>
      </c>
      <c r="N17" s="42">
        <v>1</v>
      </c>
      <c r="O17" s="43">
        <v>0.56999999999999995</v>
      </c>
      <c r="P17" s="43">
        <v>0.56999999999999995</v>
      </c>
      <c r="Q17" s="43">
        <v>0.56999999999999995</v>
      </c>
      <c r="R17" s="43">
        <v>0.56999999999999995</v>
      </c>
      <c r="S17" s="43">
        <v>0.56999999999999995</v>
      </c>
      <c r="T17" s="44">
        <f>N17*(O17+P17+Q17+R17+S17)</f>
        <v>2.8499999999999996</v>
      </c>
      <c r="U17" s="10">
        <v>1</v>
      </c>
      <c r="V17" s="11" t="s">
        <v>37</v>
      </c>
      <c r="W17" s="11" t="s">
        <v>37</v>
      </c>
      <c r="X17" s="11" t="s">
        <v>37</v>
      </c>
      <c r="Y17" s="11" t="s">
        <v>37</v>
      </c>
      <c r="Z17" s="11" t="s">
        <v>37</v>
      </c>
      <c r="AA17" s="8"/>
      <c r="AB17" s="10">
        <v>1</v>
      </c>
      <c r="AC17" s="12" t="s">
        <v>37</v>
      </c>
      <c r="AD17" s="12" t="s">
        <v>37</v>
      </c>
      <c r="AE17" s="12" t="s">
        <v>37</v>
      </c>
      <c r="AF17" s="12" t="s">
        <v>37</v>
      </c>
      <c r="AG17" s="12" t="s">
        <v>37</v>
      </c>
      <c r="AH17" s="8"/>
    </row>
    <row r="18" spans="1:34" x14ac:dyDescent="0.35">
      <c r="A18" s="68" t="s">
        <v>31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9">
        <f>SUM(M15:M17)</f>
        <v>140698455.34999999</v>
      </c>
      <c r="N18" s="86" t="s">
        <v>31</v>
      </c>
      <c r="O18" s="87"/>
      <c r="P18" s="87"/>
      <c r="Q18" s="87"/>
      <c r="R18" s="87"/>
      <c r="S18" s="88"/>
      <c r="T18" s="45">
        <f>SUM(T15:T17)</f>
        <v>92129.600000000006</v>
      </c>
      <c r="U18" s="92" t="s">
        <v>31</v>
      </c>
      <c r="V18" s="93"/>
      <c r="W18" s="93"/>
      <c r="X18" s="93"/>
      <c r="Y18" s="93"/>
      <c r="Z18" s="94"/>
      <c r="AA18" s="9">
        <f>SUM(AA16:AA17)</f>
        <v>0</v>
      </c>
      <c r="AB18" s="92" t="s">
        <v>31</v>
      </c>
      <c r="AC18" s="93"/>
      <c r="AD18" s="93"/>
      <c r="AE18" s="93"/>
      <c r="AF18" s="93"/>
      <c r="AG18" s="94"/>
      <c r="AH18" s="9">
        <f>SUM(AH16:AH17)</f>
        <v>0</v>
      </c>
    </row>
    <row r="19" spans="1:34" ht="5.25" customHeight="1" x14ac:dyDescent="0.35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  <c r="N19" s="46"/>
      <c r="O19" s="46"/>
      <c r="P19" s="46"/>
      <c r="Q19" s="46"/>
      <c r="R19" s="46"/>
      <c r="S19" s="46"/>
      <c r="T19" s="46"/>
      <c r="U19" s="26"/>
      <c r="V19" s="26"/>
      <c r="W19" s="26"/>
      <c r="X19" s="26"/>
      <c r="Y19" s="26"/>
      <c r="Z19" s="26"/>
      <c r="AA19" s="26"/>
      <c r="AB19" s="28"/>
      <c r="AC19" s="28"/>
      <c r="AD19" s="28"/>
      <c r="AE19" s="28"/>
      <c r="AF19" s="28"/>
      <c r="AG19" s="28"/>
      <c r="AH19" s="26"/>
    </row>
    <row r="20" spans="1:34" x14ac:dyDescent="0.35">
      <c r="A20" s="71" t="s">
        <v>6</v>
      </c>
      <c r="B20" s="61"/>
      <c r="C20" s="60" t="s">
        <v>16</v>
      </c>
      <c r="D20" s="61"/>
      <c r="E20" s="56" t="s">
        <v>23</v>
      </c>
      <c r="F20" s="57"/>
      <c r="G20" s="22">
        <v>175</v>
      </c>
      <c r="H20" s="11">
        <v>24850</v>
      </c>
      <c r="I20" s="11">
        <v>25595.5</v>
      </c>
      <c r="J20" s="11">
        <v>26363.75</v>
      </c>
      <c r="K20" s="11">
        <v>27154.75</v>
      </c>
      <c r="L20" s="11">
        <v>27970.25</v>
      </c>
      <c r="M20" s="8">
        <f>G20*(H20+I20+J20+K20+L20)</f>
        <v>23088493.75</v>
      </c>
      <c r="N20" s="42">
        <v>175</v>
      </c>
      <c r="O20" s="43">
        <v>44.8</v>
      </c>
      <c r="P20" s="43">
        <v>46.05</v>
      </c>
      <c r="Q20" s="43">
        <v>47.35</v>
      </c>
      <c r="R20" s="43">
        <v>48.65</v>
      </c>
      <c r="S20" s="43">
        <v>50</v>
      </c>
      <c r="T20" s="44">
        <f>N20*(O20+P20+Q20+R20+S20)</f>
        <v>41448.75</v>
      </c>
      <c r="U20" s="22">
        <v>175</v>
      </c>
      <c r="V20" s="11" t="s">
        <v>37</v>
      </c>
      <c r="W20" s="11" t="s">
        <v>37</v>
      </c>
      <c r="X20" s="11" t="s">
        <v>37</v>
      </c>
      <c r="Y20" s="11" t="s">
        <v>37</v>
      </c>
      <c r="Z20" s="11" t="s">
        <v>37</v>
      </c>
      <c r="AA20" s="8"/>
      <c r="AB20" s="22">
        <v>175</v>
      </c>
      <c r="AC20" s="12" t="s">
        <v>37</v>
      </c>
      <c r="AD20" s="12" t="s">
        <v>37</v>
      </c>
      <c r="AE20" s="12" t="s">
        <v>37</v>
      </c>
      <c r="AF20" s="12" t="s">
        <v>37</v>
      </c>
      <c r="AG20" s="12" t="s">
        <v>37</v>
      </c>
      <c r="AH20" s="8"/>
    </row>
    <row r="21" spans="1:34" x14ac:dyDescent="0.35">
      <c r="A21" s="82"/>
      <c r="B21" s="83"/>
      <c r="C21" s="62"/>
      <c r="D21" s="63"/>
      <c r="E21" s="56" t="s">
        <v>24</v>
      </c>
      <c r="F21" s="57"/>
      <c r="G21" s="22">
        <v>1</v>
      </c>
      <c r="H21" s="11">
        <v>142</v>
      </c>
      <c r="I21" s="11">
        <v>146.26</v>
      </c>
      <c r="J21" s="11">
        <v>150.65</v>
      </c>
      <c r="K21" s="11">
        <v>155.16999999999999</v>
      </c>
      <c r="L21" s="11">
        <v>159.83000000000001</v>
      </c>
      <c r="M21" s="8">
        <f>G21*(H21+I21+J21+K21+L21)</f>
        <v>753.91</v>
      </c>
      <c r="N21" s="42">
        <v>1</v>
      </c>
      <c r="O21" s="43">
        <v>44.8</v>
      </c>
      <c r="P21" s="43">
        <v>46.05</v>
      </c>
      <c r="Q21" s="43">
        <v>47.35</v>
      </c>
      <c r="R21" s="43">
        <v>48.65</v>
      </c>
      <c r="S21" s="43">
        <v>50</v>
      </c>
      <c r="T21" s="44">
        <f>N21*(O21+P21+Q21+R21+S21)</f>
        <v>236.85</v>
      </c>
      <c r="U21" s="22">
        <v>1</v>
      </c>
      <c r="V21" s="11" t="s">
        <v>37</v>
      </c>
      <c r="W21" s="11" t="s">
        <v>37</v>
      </c>
      <c r="X21" s="11" t="s">
        <v>37</v>
      </c>
      <c r="Y21" s="11" t="s">
        <v>37</v>
      </c>
      <c r="Z21" s="11" t="s">
        <v>37</v>
      </c>
      <c r="AA21" s="8"/>
      <c r="AB21" s="22">
        <v>1</v>
      </c>
      <c r="AC21" s="12" t="s">
        <v>37</v>
      </c>
      <c r="AD21" s="12" t="s">
        <v>37</v>
      </c>
      <c r="AE21" s="12" t="s">
        <v>37</v>
      </c>
      <c r="AF21" s="12" t="s">
        <v>37</v>
      </c>
      <c r="AG21" s="12" t="s">
        <v>37</v>
      </c>
      <c r="AH21" s="8"/>
    </row>
    <row r="22" spans="1:34" x14ac:dyDescent="0.35">
      <c r="A22" s="72"/>
      <c r="B22" s="63"/>
      <c r="C22" s="56" t="s">
        <v>17</v>
      </c>
      <c r="D22" s="57"/>
      <c r="E22" s="56" t="s">
        <v>26</v>
      </c>
      <c r="F22" s="57"/>
      <c r="G22" s="10">
        <v>10</v>
      </c>
      <c r="H22" s="11">
        <v>142</v>
      </c>
      <c r="I22" s="11">
        <v>146.26</v>
      </c>
      <c r="J22" s="11">
        <v>150.65</v>
      </c>
      <c r="K22" s="11">
        <v>155.16999999999999</v>
      </c>
      <c r="L22" s="11">
        <v>159.83000000000001</v>
      </c>
      <c r="M22" s="8">
        <f>G22*(H22+I22+J22+K22+L22)</f>
        <v>7539.0999999999995</v>
      </c>
      <c r="N22" s="42">
        <v>10</v>
      </c>
      <c r="O22" s="43">
        <v>24</v>
      </c>
      <c r="P22" s="43">
        <v>24</v>
      </c>
      <c r="Q22" s="43">
        <v>24</v>
      </c>
      <c r="R22" s="43">
        <v>24</v>
      </c>
      <c r="S22" s="43">
        <v>24</v>
      </c>
      <c r="T22" s="44">
        <f>N22*(O22+P22+Q22+R22+S22)</f>
        <v>1200</v>
      </c>
      <c r="U22" s="10">
        <v>10</v>
      </c>
      <c r="V22" s="11" t="s">
        <v>37</v>
      </c>
      <c r="W22" s="11" t="s">
        <v>37</v>
      </c>
      <c r="X22" s="11" t="s">
        <v>37</v>
      </c>
      <c r="Y22" s="11" t="s">
        <v>37</v>
      </c>
      <c r="Z22" s="11" t="s">
        <v>37</v>
      </c>
      <c r="AA22" s="8"/>
      <c r="AB22" s="10">
        <v>10</v>
      </c>
      <c r="AC22" s="12" t="s">
        <v>37</v>
      </c>
      <c r="AD22" s="12" t="s">
        <v>37</v>
      </c>
      <c r="AE22" s="12" t="s">
        <v>37</v>
      </c>
      <c r="AF22" s="12" t="s">
        <v>37</v>
      </c>
      <c r="AG22" s="12" t="s">
        <v>37</v>
      </c>
      <c r="AH22" s="8"/>
    </row>
    <row r="23" spans="1:34" x14ac:dyDescent="0.35">
      <c r="A23" s="68" t="s">
        <v>32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70"/>
      <c r="M23" s="9">
        <f>SUM(M20:M22)</f>
        <v>23096786.760000002</v>
      </c>
      <c r="N23" s="89" t="s">
        <v>32</v>
      </c>
      <c r="O23" s="90"/>
      <c r="P23" s="90"/>
      <c r="Q23" s="90"/>
      <c r="R23" s="90"/>
      <c r="S23" s="91"/>
      <c r="T23" s="45">
        <f>SUM(T20:T22)</f>
        <v>42885.599999999999</v>
      </c>
      <c r="U23" s="95" t="s">
        <v>32</v>
      </c>
      <c r="V23" s="96"/>
      <c r="W23" s="96"/>
      <c r="X23" s="96"/>
      <c r="Y23" s="96"/>
      <c r="Z23" s="97"/>
      <c r="AA23" s="9">
        <f>SUM(AA21:AA22)</f>
        <v>0</v>
      </c>
      <c r="AB23" s="95" t="s">
        <v>32</v>
      </c>
      <c r="AC23" s="96"/>
      <c r="AD23" s="96"/>
      <c r="AE23" s="96"/>
      <c r="AF23" s="96"/>
      <c r="AG23" s="97"/>
      <c r="AH23" s="9">
        <f>SUM(AH21:AH22)</f>
        <v>0</v>
      </c>
    </row>
    <row r="24" spans="1:34" ht="5.25" customHeight="1" x14ac:dyDescent="0.3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5"/>
      <c r="N24" s="49"/>
      <c r="O24" s="50"/>
      <c r="P24" s="50"/>
      <c r="Q24" s="50"/>
      <c r="R24" s="50"/>
      <c r="S24" s="50"/>
      <c r="T24" s="46"/>
      <c r="U24" s="28"/>
      <c r="V24" s="28"/>
      <c r="W24" s="28"/>
      <c r="X24" s="28"/>
      <c r="Y24" s="28"/>
      <c r="Z24" s="28"/>
      <c r="AB24" s="28"/>
      <c r="AC24" s="28"/>
      <c r="AD24" s="28"/>
      <c r="AE24" s="28"/>
      <c r="AF24" s="28"/>
      <c r="AG24" s="28"/>
      <c r="AH24" s="26"/>
    </row>
    <row r="25" spans="1:34" ht="15" customHeight="1" x14ac:dyDescent="0.35">
      <c r="A25" s="71" t="s">
        <v>7</v>
      </c>
      <c r="B25" s="61"/>
      <c r="C25" s="84" t="s">
        <v>8</v>
      </c>
      <c r="D25" s="77"/>
      <c r="E25" s="56" t="s">
        <v>23</v>
      </c>
      <c r="F25" s="57"/>
      <c r="G25" s="22">
        <v>432</v>
      </c>
      <c r="H25" s="11">
        <v>61344</v>
      </c>
      <c r="I25" s="11">
        <v>63184.32</v>
      </c>
      <c r="J25" s="11">
        <v>65080.800000000003</v>
      </c>
      <c r="K25" s="11">
        <v>67033.440000000002</v>
      </c>
      <c r="L25" s="11">
        <v>69046.559999999998</v>
      </c>
      <c r="M25" s="8">
        <f>G25*(H25+I25+J25+K25+L25)</f>
        <v>140697699.84</v>
      </c>
      <c r="N25" s="42">
        <v>432</v>
      </c>
      <c r="O25" s="43">
        <v>46.25</v>
      </c>
      <c r="P25" s="43">
        <v>47.55</v>
      </c>
      <c r="Q25" s="43">
        <v>48.9</v>
      </c>
      <c r="R25" s="43">
        <v>50.25</v>
      </c>
      <c r="S25" s="43">
        <v>51.65</v>
      </c>
      <c r="T25" s="44">
        <f>N25*(O25+P25+Q25+R25+S25)</f>
        <v>105667.2</v>
      </c>
      <c r="U25" s="22">
        <v>432</v>
      </c>
      <c r="V25" s="11" t="s">
        <v>37</v>
      </c>
      <c r="W25" s="11" t="s">
        <v>37</v>
      </c>
      <c r="X25" s="11" t="s">
        <v>37</v>
      </c>
      <c r="Y25" s="11" t="s">
        <v>37</v>
      </c>
      <c r="Z25" s="11" t="s">
        <v>37</v>
      </c>
      <c r="AA25" s="8"/>
      <c r="AB25" s="22">
        <v>432</v>
      </c>
      <c r="AC25" s="12" t="s">
        <v>37</v>
      </c>
      <c r="AD25" s="12" t="s">
        <v>37</v>
      </c>
      <c r="AE25" s="12" t="s">
        <v>37</v>
      </c>
      <c r="AF25" s="12" t="s">
        <v>37</v>
      </c>
      <c r="AG25" s="12" t="s">
        <v>37</v>
      </c>
      <c r="AH25" s="8"/>
    </row>
    <row r="26" spans="1:34" x14ac:dyDescent="0.35">
      <c r="A26" s="82"/>
      <c r="B26" s="83"/>
      <c r="C26" s="85"/>
      <c r="D26" s="81"/>
      <c r="E26" s="56" t="s">
        <v>24</v>
      </c>
      <c r="F26" s="57"/>
      <c r="G26" s="22">
        <v>1</v>
      </c>
      <c r="H26" s="11">
        <v>142</v>
      </c>
      <c r="I26" s="11">
        <v>146.26</v>
      </c>
      <c r="J26" s="11">
        <v>150.65</v>
      </c>
      <c r="K26" s="11">
        <v>155.16999999999999</v>
      </c>
      <c r="L26" s="11">
        <v>159.83000000000001</v>
      </c>
      <c r="M26" s="8">
        <f>G26*(H26+I26+J26+K26+L26)</f>
        <v>753.91</v>
      </c>
      <c r="N26" s="42">
        <v>1</v>
      </c>
      <c r="O26" s="43">
        <v>46.25</v>
      </c>
      <c r="P26" s="43">
        <v>47.55</v>
      </c>
      <c r="Q26" s="43">
        <v>48.9</v>
      </c>
      <c r="R26" s="43">
        <v>50.25</v>
      </c>
      <c r="S26" s="43">
        <v>51.65</v>
      </c>
      <c r="T26" s="44">
        <f>N26*(O26+P26+Q26+R26+S26)</f>
        <v>244.6</v>
      </c>
      <c r="U26" s="22">
        <v>1</v>
      </c>
      <c r="V26" s="11" t="s">
        <v>37</v>
      </c>
      <c r="W26" s="11" t="s">
        <v>37</v>
      </c>
      <c r="X26" s="11" t="s">
        <v>37</v>
      </c>
      <c r="Y26" s="11" t="s">
        <v>37</v>
      </c>
      <c r="Z26" s="11" t="s">
        <v>37</v>
      </c>
      <c r="AA26" s="8"/>
      <c r="AB26" s="22">
        <v>1</v>
      </c>
      <c r="AC26" s="12" t="s">
        <v>37</v>
      </c>
      <c r="AD26" s="12" t="s">
        <v>37</v>
      </c>
      <c r="AE26" s="12" t="s">
        <v>37</v>
      </c>
      <c r="AF26" s="12" t="s">
        <v>37</v>
      </c>
      <c r="AG26" s="12" t="s">
        <v>37</v>
      </c>
      <c r="AH26" s="8"/>
    </row>
    <row r="27" spans="1:34" x14ac:dyDescent="0.35">
      <c r="A27" s="72"/>
      <c r="B27" s="63"/>
      <c r="C27" s="56" t="s">
        <v>18</v>
      </c>
      <c r="D27" s="57"/>
      <c r="E27" s="56" t="s">
        <v>25</v>
      </c>
      <c r="F27" s="57"/>
      <c r="G27" s="10">
        <v>1</v>
      </c>
      <c r="H27" s="11">
        <v>0.3</v>
      </c>
      <c r="I27" s="11">
        <v>0.31</v>
      </c>
      <c r="J27" s="11">
        <v>0.32</v>
      </c>
      <c r="K27" s="11">
        <v>0.33</v>
      </c>
      <c r="L27" s="11">
        <v>0.34</v>
      </c>
      <c r="M27" s="8">
        <f>G27*(H27+I27+J27+K27+L27)</f>
        <v>1.6</v>
      </c>
      <c r="N27" s="42">
        <v>1</v>
      </c>
      <c r="O27" s="43">
        <v>0.56999999999999995</v>
      </c>
      <c r="P27" s="43">
        <v>0.56999999999999995</v>
      </c>
      <c r="Q27" s="43">
        <v>0.56999999999999995</v>
      </c>
      <c r="R27" s="43">
        <v>0.56999999999999995</v>
      </c>
      <c r="S27" s="43">
        <v>0.56999999999999995</v>
      </c>
      <c r="T27" s="44">
        <f>N27*(O27+P27+Q27+R27+S27)</f>
        <v>2.8499999999999996</v>
      </c>
      <c r="U27" s="10">
        <v>1</v>
      </c>
      <c r="V27" s="11" t="s">
        <v>37</v>
      </c>
      <c r="W27" s="11" t="s">
        <v>37</v>
      </c>
      <c r="X27" s="11" t="s">
        <v>37</v>
      </c>
      <c r="Y27" s="11" t="s">
        <v>37</v>
      </c>
      <c r="Z27" s="11" t="s">
        <v>37</v>
      </c>
      <c r="AA27" s="8"/>
      <c r="AB27" s="10">
        <v>1</v>
      </c>
      <c r="AC27" s="12" t="s">
        <v>37</v>
      </c>
      <c r="AD27" s="12" t="s">
        <v>37</v>
      </c>
      <c r="AE27" s="12" t="s">
        <v>37</v>
      </c>
      <c r="AF27" s="12" t="s">
        <v>37</v>
      </c>
      <c r="AG27" s="12" t="s">
        <v>37</v>
      </c>
      <c r="AH27" s="8"/>
    </row>
    <row r="28" spans="1:34" x14ac:dyDescent="0.35">
      <c r="A28" s="68" t="s">
        <v>33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9">
        <f>SUM(M25:M27)</f>
        <v>140698455.34999999</v>
      </c>
      <c r="N28" s="86" t="s">
        <v>33</v>
      </c>
      <c r="O28" s="87"/>
      <c r="P28" s="87"/>
      <c r="Q28" s="87"/>
      <c r="R28" s="87"/>
      <c r="S28" s="88"/>
      <c r="T28" s="45">
        <f>SUM(T25:T27)</f>
        <v>105914.65000000001</v>
      </c>
      <c r="U28" s="92" t="s">
        <v>33</v>
      </c>
      <c r="V28" s="93"/>
      <c r="W28" s="93"/>
      <c r="X28" s="93"/>
      <c r="Y28" s="93"/>
      <c r="Z28" s="94"/>
      <c r="AA28" s="9">
        <f>SUM(AA26:AA27)</f>
        <v>0</v>
      </c>
      <c r="AB28" s="92" t="s">
        <v>33</v>
      </c>
      <c r="AC28" s="93"/>
      <c r="AD28" s="93"/>
      <c r="AE28" s="93"/>
      <c r="AF28" s="93"/>
      <c r="AG28" s="94"/>
      <c r="AH28" s="9">
        <f>SUM(AH26:AH27)</f>
        <v>0</v>
      </c>
    </row>
    <row r="29" spans="1:34" ht="5.25" customHeight="1" thickBot="1" x14ac:dyDescent="0.4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  <c r="N29" s="27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6"/>
    </row>
    <row r="30" spans="1:34" ht="5.25" customHeight="1" thickBot="1" x14ac:dyDescent="0.4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7"/>
      <c r="N30" s="6"/>
      <c r="O30" s="6"/>
      <c r="P30" s="6"/>
      <c r="Q30" s="6"/>
      <c r="R30" s="6"/>
      <c r="S30" s="6"/>
      <c r="T30" s="7"/>
      <c r="U30" s="6"/>
      <c r="V30" s="6"/>
      <c r="W30" s="6"/>
      <c r="X30" s="6"/>
      <c r="Y30" s="6"/>
      <c r="Z30" s="6"/>
      <c r="AA30" s="7"/>
      <c r="AB30" s="6"/>
      <c r="AC30" s="6"/>
      <c r="AD30" s="6"/>
      <c r="AE30" s="6"/>
      <c r="AF30" s="6"/>
      <c r="AG30" s="6"/>
      <c r="AH30" s="7"/>
    </row>
  </sheetData>
  <sheetProtection algorithmName="SHA-512" hashValue="OFqLQ7CY1aOlnM/HkTS1R1qazLUp/+WRS2avCLa6p+qQv4h8gpyNeKATrsK0QdPixj8AzelhoBJMazFLL1TLAg==" saltValue="VCXC9NffdvJXBTUcp1yT0g==" spinCount="100000" sheet="1" selectLockedCells="1" selectUnlockedCells="1"/>
  <mergeCells count="62">
    <mergeCell ref="U18:Z18"/>
    <mergeCell ref="U23:Z23"/>
    <mergeCell ref="U28:Z28"/>
    <mergeCell ref="A2:F3"/>
    <mergeCell ref="AB13:AG13"/>
    <mergeCell ref="AB18:AG18"/>
    <mergeCell ref="AB23:AG23"/>
    <mergeCell ref="AB28:AG28"/>
    <mergeCell ref="G2:M3"/>
    <mergeCell ref="W2:X2"/>
    <mergeCell ref="AD2:AF2"/>
    <mergeCell ref="P2:Q2"/>
    <mergeCell ref="N8:S8"/>
    <mergeCell ref="AB8:AG8"/>
    <mergeCell ref="U8:Z8"/>
    <mergeCell ref="N13:S13"/>
    <mergeCell ref="N18:S18"/>
    <mergeCell ref="N23:S23"/>
    <mergeCell ref="N28:S28"/>
    <mergeCell ref="U13:Z13"/>
    <mergeCell ref="C25:D26"/>
    <mergeCell ref="E27:F27"/>
    <mergeCell ref="E26:F26"/>
    <mergeCell ref="E25:F25"/>
    <mergeCell ref="E22:F22"/>
    <mergeCell ref="A24:M24"/>
    <mergeCell ref="C27:D27"/>
    <mergeCell ref="A25:B27"/>
    <mergeCell ref="C17:D17"/>
    <mergeCell ref="C22:D22"/>
    <mergeCell ref="A19:M19"/>
    <mergeCell ref="A14:M14"/>
    <mergeCell ref="C15:D16"/>
    <mergeCell ref="C20:D21"/>
    <mergeCell ref="E21:F21"/>
    <mergeCell ref="E20:F20"/>
    <mergeCell ref="E17:F17"/>
    <mergeCell ref="E16:F16"/>
    <mergeCell ref="E15:F15"/>
    <mergeCell ref="A29:M29"/>
    <mergeCell ref="A5:B5"/>
    <mergeCell ref="A8:L8"/>
    <mergeCell ref="A13:L13"/>
    <mergeCell ref="A18:L18"/>
    <mergeCell ref="A23:L23"/>
    <mergeCell ref="C6:D6"/>
    <mergeCell ref="C7:D7"/>
    <mergeCell ref="A6:B7"/>
    <mergeCell ref="A9:M9"/>
    <mergeCell ref="A10:B12"/>
    <mergeCell ref="A15:B17"/>
    <mergeCell ref="A28:L28"/>
    <mergeCell ref="C5:D5"/>
    <mergeCell ref="A20:B22"/>
    <mergeCell ref="C12:D12"/>
    <mergeCell ref="E5:F5"/>
    <mergeCell ref="E6:F6"/>
    <mergeCell ref="E11:F11"/>
    <mergeCell ref="E12:F12"/>
    <mergeCell ref="C10:D11"/>
    <mergeCell ref="E7:F7"/>
    <mergeCell ref="E10:F10"/>
  </mergeCells>
  <pageMargins left="0.7" right="0.7" top="0.75" bottom="0.75" header="0.3" footer="0.3"/>
  <pageSetup paperSize="5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A</vt:lpstr>
    </vt:vector>
  </TitlesOfParts>
  <Company>Idaho Department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jdonohoe</dc:creator>
  <cp:lastModifiedBy>Patsi Shandera</cp:lastModifiedBy>
  <cp:lastPrinted>2021-01-08T15:55:37Z</cp:lastPrinted>
  <dcterms:created xsi:type="dcterms:W3CDTF">2016-03-08T17:36:26Z</dcterms:created>
  <dcterms:modified xsi:type="dcterms:W3CDTF">2021-01-27T17:56:25Z</dcterms:modified>
</cp:coreProperties>
</file>