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2-Pending Contracts\22-204-1 GE Forestry  PCT-Slash-Prune\Tab 5 - Bids Received\"/>
    </mc:Choice>
  </mc:AlternateContent>
  <xr:revisionPtr revIDLastSave="0" documentId="13_ncr:1_{B0434B93-0C41-49D2-AABA-99ABFDC69992}" xr6:coauthVersionLast="45" xr6:coauthVersionMax="45" xr10:uidLastSave="{00000000-0000-0000-0000-000000000000}"/>
  <bookViews>
    <workbookView xWindow="-110" yWindow="-110" windowWidth="19420" windowHeight="10420" tabRatio="599" xr2:uid="{00000000-000D-0000-FFFF-FFFF00000000}"/>
  </bookViews>
  <sheets>
    <sheet name="Attachment 1" sheetId="1" r:id="rId1"/>
  </sheets>
  <definedNames>
    <definedName name="_xlnm.Print_Area" localSheetId="0">'Attachment 1'!$A$1:$V$60</definedName>
    <definedName name="_xlnm.Print_Titles" localSheetId="0">'Attachment 1'!$2:$7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N43" i="1"/>
  <c r="N40" i="1"/>
  <c r="N37" i="1"/>
  <c r="N34" i="1"/>
  <c r="N29" i="1"/>
  <c r="N26" i="1"/>
  <c r="N23" i="1"/>
  <c r="N20" i="1"/>
  <c r="N17" i="1"/>
  <c r="N16" i="1"/>
  <c r="N11" i="1"/>
  <c r="N8" i="1"/>
  <c r="N13" i="1" s="1"/>
  <c r="H43" i="1"/>
  <c r="H40" i="1"/>
  <c r="H37" i="1"/>
  <c r="H34" i="1"/>
  <c r="H29" i="1"/>
  <c r="H26" i="1"/>
  <c r="H23" i="1"/>
  <c r="H20" i="1"/>
  <c r="H17" i="1"/>
  <c r="H16" i="1"/>
  <c r="H11" i="1"/>
  <c r="H8" i="1"/>
  <c r="J43" i="1"/>
  <c r="J40" i="1"/>
  <c r="J37" i="1"/>
  <c r="J34" i="1"/>
  <c r="J29" i="1"/>
  <c r="J26" i="1"/>
  <c r="J23" i="1"/>
  <c r="J20" i="1"/>
  <c r="J17" i="1"/>
  <c r="J16" i="1"/>
  <c r="J11" i="1"/>
  <c r="J8" i="1"/>
  <c r="P43" i="1"/>
  <c r="P40" i="1"/>
  <c r="P37" i="1"/>
  <c r="P34" i="1"/>
  <c r="P29" i="1"/>
  <c r="P26" i="1"/>
  <c r="P23" i="1"/>
  <c r="P20" i="1"/>
  <c r="P17" i="1"/>
  <c r="P16" i="1"/>
  <c r="P11" i="1"/>
  <c r="P8" i="1"/>
  <c r="L43" i="1"/>
  <c r="L40" i="1"/>
  <c r="L37" i="1"/>
  <c r="L34" i="1"/>
  <c r="L29" i="1"/>
  <c r="L26" i="1"/>
  <c r="L23" i="1"/>
  <c r="L20" i="1"/>
  <c r="L17" i="1"/>
  <c r="L16" i="1"/>
  <c r="L11" i="1"/>
  <c r="L8" i="1"/>
  <c r="R43" i="1"/>
  <c r="R40" i="1"/>
  <c r="R37" i="1"/>
  <c r="R34" i="1"/>
  <c r="R29" i="1"/>
  <c r="R26" i="1"/>
  <c r="R23" i="1"/>
  <c r="R20" i="1"/>
  <c r="R17" i="1"/>
  <c r="R16" i="1"/>
  <c r="R11" i="1"/>
  <c r="R8" i="1"/>
  <c r="V43" i="1"/>
  <c r="V40" i="1"/>
  <c r="V37" i="1"/>
  <c r="V34" i="1"/>
  <c r="V29" i="1"/>
  <c r="V26" i="1"/>
  <c r="V23" i="1"/>
  <c r="V20" i="1"/>
  <c r="V17" i="1"/>
  <c r="V16" i="1"/>
  <c r="V11" i="1"/>
  <c r="V8" i="1"/>
  <c r="T43" i="1"/>
  <c r="T40" i="1"/>
  <c r="T37" i="1"/>
  <c r="T34" i="1"/>
  <c r="T29" i="1"/>
  <c r="T26" i="1"/>
  <c r="T23" i="1"/>
  <c r="T20" i="1"/>
  <c r="T17" i="1"/>
  <c r="T16" i="1"/>
  <c r="T11" i="1"/>
  <c r="T8" i="1"/>
  <c r="N32" i="1" l="1"/>
  <c r="V13" i="1"/>
  <c r="L13" i="1"/>
  <c r="J13" i="1"/>
  <c r="T32" i="1"/>
  <c r="R32" i="1"/>
  <c r="P32" i="1"/>
  <c r="H32" i="1"/>
  <c r="T13" i="1"/>
  <c r="R13" i="1"/>
  <c r="P13" i="1"/>
  <c r="H13" i="1"/>
  <c r="V32" i="1"/>
  <c r="L32" i="1"/>
  <c r="J32" i="1"/>
  <c r="V18" i="1"/>
  <c r="T18" i="1"/>
  <c r="F43" i="1" l="1"/>
  <c r="F40" i="1"/>
  <c r="F37" i="1"/>
  <c r="F34" i="1"/>
  <c r="F29" i="1"/>
  <c r="F26" i="1"/>
  <c r="F23" i="1"/>
  <c r="F32" i="1" s="1"/>
  <c r="F20" i="1"/>
  <c r="F11" i="1"/>
  <c r="F8" i="1"/>
  <c r="F17" i="1"/>
  <c r="F16" i="1"/>
  <c r="D18" i="1"/>
  <c r="F13" i="1" l="1"/>
  <c r="F18" i="1"/>
  <c r="H18" i="1" l="1"/>
  <c r="J18" i="1" l="1"/>
  <c r="L18" i="1" l="1"/>
  <c r="N18" i="1" l="1"/>
  <c r="R18" i="1" l="1"/>
  <c r="P18" i="1"/>
</calcChain>
</file>

<file path=xl/sharedStrings.xml><?xml version="1.0" encoding="utf-8"?>
<sst xmlns="http://schemas.openxmlformats.org/spreadsheetml/2006/main" count="118" uniqueCount="61">
  <si>
    <t>PROJECT NAME AND NUMBER</t>
  </si>
  <si>
    <t>SUPERVISORY AREA</t>
  </si>
  <si>
    <t>APPROXIMATE NUMBER OF ACRES</t>
  </si>
  <si>
    <t>TOTAL EXTENDED AMOUNT</t>
  </si>
  <si>
    <t>Priest Lake</t>
  </si>
  <si>
    <t>PRICE PER ACRE</t>
  </si>
  <si>
    <t>Pend Oreille</t>
  </si>
  <si>
    <t>TREATMENT TYPE</t>
  </si>
  <si>
    <t>Ponderosa</t>
  </si>
  <si>
    <t>Mica</t>
  </si>
  <si>
    <t>St. Joe</t>
  </si>
  <si>
    <t>Clearwater</t>
  </si>
  <si>
    <t>Cull Tree Removal</t>
  </si>
  <si>
    <t>Payette Lakes</t>
  </si>
  <si>
    <t>Southwest</t>
  </si>
  <si>
    <t>PL PCT</t>
  </si>
  <si>
    <t>PL Slashing</t>
  </si>
  <si>
    <t>FM # 10-694-108-20</t>
  </si>
  <si>
    <t>Mica PCT 2021</t>
  </si>
  <si>
    <t>FM# 22-206-112-20</t>
  </si>
  <si>
    <t xml:space="preserve">POL 2021 PCT </t>
  </si>
  <si>
    <t>FM # 20-966-112-20</t>
  </si>
  <si>
    <t>Thin</t>
  </si>
  <si>
    <t>Slash</t>
  </si>
  <si>
    <t>Thin &amp; Prune</t>
  </si>
  <si>
    <t>TOTAL</t>
  </si>
  <si>
    <t>SWI 2021 PCT</t>
  </si>
  <si>
    <t>FM# 60-363-112-20</t>
  </si>
  <si>
    <t>Kennally CTR</t>
  </si>
  <si>
    <t>FM # 50-510-132-20</t>
  </si>
  <si>
    <t xml:space="preserve">        FM# 40-1334-112-20</t>
  </si>
  <si>
    <t>CLW PCT 2021</t>
  </si>
  <si>
    <t>FM# 41-331-112-20</t>
  </si>
  <si>
    <t>2021 Ponderosa Area PCT</t>
  </si>
  <si>
    <t>2021 ST JOE SLASHING</t>
  </si>
  <si>
    <t>FM # 30-856-108-20</t>
  </si>
  <si>
    <t>FM # 30-853-112-20</t>
  </si>
  <si>
    <t>SJ PETERSON PCT</t>
  </si>
  <si>
    <t>HEINA FLOODWOOD PCT</t>
  </si>
  <si>
    <t>FM # 30-854-112-20</t>
  </si>
  <si>
    <t>FM # 10-693-112-20</t>
  </si>
  <si>
    <t>LG Forestry</t>
  </si>
  <si>
    <t>Gonzalez Forestry</t>
  </si>
  <si>
    <t>GE Forestry, Inc
Central Point, OR</t>
  </si>
  <si>
    <t>Sprout Forestry, Inc
Central Point, OR</t>
  </si>
  <si>
    <t xml:space="preserve">Absolute Forestry, LLC
Central Point, OR
</t>
  </si>
  <si>
    <t>Tovar's Reforestation, LLC
Medford, OR</t>
  </si>
  <si>
    <t>C&amp;O Forestry, Inc
Medford, OR</t>
  </si>
  <si>
    <t>OC Forestry, Inc
Medford, OR</t>
  </si>
  <si>
    <t>LG Forestry, Inc
Central Point, OR</t>
  </si>
  <si>
    <t>Imperial Forestry, Inc
Cental Point, OR</t>
  </si>
  <si>
    <t>Gonzalez Forestry, Inc
Central Point, OR</t>
  </si>
  <si>
    <t xml:space="preserve">SUB TOTAL </t>
  </si>
  <si>
    <t>SUB TOTAL</t>
  </si>
  <si>
    <t xml:space="preserve"> TOTAL</t>
  </si>
  <si>
    <t xml:space="preserve">Priest Lake </t>
  </si>
  <si>
    <t>GE Forestry</t>
  </si>
  <si>
    <t>Pend Oreille Lake</t>
  </si>
  <si>
    <t>St Joe</t>
  </si>
  <si>
    <t>Sprout Forestry</t>
  </si>
  <si>
    <t xml:space="preserve">                                                EVALUATION 22-204
PRECOMMERCIAL THINNING, PRUNING, CULL REMOVAL &amp; SLASHING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</si>
</sst>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_(&quot;$&quot;* \(#,##0.00\);_(&quot;$&quot;* &quot;-&quot;????_);_(@_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3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44" fontId="3" fillId="0" borderId="25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/>
    </xf>
    <xf numFmtId="8" fontId="0" fillId="2" borderId="3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3" fillId="0" borderId="29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 applyProtection="1">
      <alignment horizontal="center" vertical="center"/>
      <protection locked="0"/>
    </xf>
    <xf numFmtId="44" fontId="3" fillId="5" borderId="29" xfId="0" applyNumberFormat="1" applyFont="1" applyFill="1" applyBorder="1" applyAlignment="1" applyProtection="1">
      <alignment horizontal="center" vertical="center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right" vertical="center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44" fontId="3" fillId="5" borderId="25" xfId="0" applyNumberFormat="1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164" fontId="5" fillId="0" borderId="3" xfId="0" applyNumberFormat="1" applyFont="1" applyFill="1" applyBorder="1" applyAlignment="1">
      <alignment horizontal="center" vertical="center"/>
    </xf>
    <xf numFmtId="44" fontId="5" fillId="0" borderId="2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44" fontId="5" fillId="5" borderId="22" xfId="0" applyNumberFormat="1" applyFont="1" applyFill="1" applyBorder="1" applyAlignment="1">
      <alignment horizontal="center" vertical="center"/>
    </xf>
    <xf numFmtId="0" fontId="0" fillId="2" borderId="30" xfId="0" applyFill="1" applyBorder="1"/>
    <xf numFmtId="0" fontId="0" fillId="2" borderId="31" xfId="0" applyFill="1" applyBorder="1"/>
    <xf numFmtId="0" fontId="3" fillId="0" borderId="20" xfId="0" applyFont="1" applyBorder="1"/>
    <xf numFmtId="0" fontId="3" fillId="0" borderId="29" xfId="0" applyFont="1" applyBorder="1" applyAlignment="1">
      <alignment vertical="center"/>
    </xf>
    <xf numFmtId="0" fontId="3" fillId="2" borderId="20" xfId="0" applyFont="1" applyFill="1" applyBorder="1"/>
    <xf numFmtId="0" fontId="3" fillId="2" borderId="29" xfId="0" applyFont="1" applyFill="1" applyBorder="1" applyAlignment="1">
      <alignment vertical="center"/>
    </xf>
    <xf numFmtId="0" fontId="0" fillId="0" borderId="20" xfId="0" applyBorder="1"/>
    <xf numFmtId="0" fontId="0" fillId="2" borderId="20" xfId="0" applyFill="1" applyBorder="1"/>
    <xf numFmtId="0" fontId="0" fillId="0" borderId="32" xfId="0" applyBorder="1"/>
    <xf numFmtId="0" fontId="3" fillId="0" borderId="33" xfId="0" applyFont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44" fontId="3" fillId="0" borderId="23" xfId="0" applyNumberFormat="1" applyFont="1" applyFill="1" applyBorder="1" applyAlignment="1" applyProtection="1">
      <alignment horizontal="center" vertical="center"/>
    </xf>
    <xf numFmtId="44" fontId="3" fillId="0" borderId="21" xfId="0" applyNumberFormat="1" applyFont="1" applyFill="1" applyBorder="1" applyAlignment="1" applyProtection="1">
      <alignment horizontal="center" vertical="center"/>
    </xf>
    <xf numFmtId="164" fontId="3" fillId="5" borderId="7" xfId="0" applyNumberFormat="1" applyFont="1" applyFill="1" applyBorder="1" applyAlignment="1" applyProtection="1">
      <alignment horizontal="center" vertical="center"/>
      <protection locked="0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44" fontId="3" fillId="5" borderId="23" xfId="0" applyNumberFormat="1" applyFont="1" applyFill="1" applyBorder="1" applyAlignment="1" applyProtection="1">
      <alignment horizontal="center" vertical="center"/>
    </xf>
    <xf numFmtId="44" fontId="3" fillId="5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44" fontId="3" fillId="0" borderId="16" xfId="0" applyNumberFormat="1" applyFont="1" applyFill="1" applyBorder="1" applyAlignment="1" applyProtection="1">
      <alignment horizontal="center" vertical="center"/>
    </xf>
    <xf numFmtId="164" fontId="5" fillId="4" borderId="7" xfId="0" applyNumberFormat="1" applyFont="1" applyFill="1" applyBorder="1" applyAlignment="1" applyProtection="1">
      <alignment horizontal="center" vertical="center"/>
      <protection locked="0"/>
    </xf>
    <xf numFmtId="164" fontId="5" fillId="4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12" xfId="0" applyFont="1" applyBorder="1" applyAlignment="1"/>
    <xf numFmtId="164" fontId="3" fillId="5" borderId="13" xfId="0" applyNumberFormat="1" applyFont="1" applyFill="1" applyBorder="1" applyAlignment="1" applyProtection="1">
      <alignment horizontal="center" vertical="center"/>
      <protection locked="0"/>
    </xf>
    <xf numFmtId="44" fontId="3" fillId="5" borderId="16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tabSelected="1" topLeftCell="I37" zoomScaleNormal="100" zoomScalePageLayoutView="80" workbookViewId="0">
      <selection activeCell="M26" sqref="M26:N27"/>
    </sheetView>
  </sheetViews>
  <sheetFormatPr defaultRowHeight="12.5" x14ac:dyDescent="0.25"/>
  <cols>
    <col min="1" max="1" width="18.7265625" customWidth="1"/>
    <col min="2" max="2" width="26.81640625" customWidth="1"/>
    <col min="3" max="3" width="15.81640625" style="5" customWidth="1"/>
    <col min="4" max="4" width="15.7265625" style="3" customWidth="1"/>
    <col min="5" max="5" width="16" style="5" bestFit="1" customWidth="1"/>
    <col min="6" max="6" width="25.26953125" bestFit="1" customWidth="1"/>
    <col min="7" max="7" width="16" style="5" bestFit="1" customWidth="1"/>
    <col min="8" max="8" width="25.26953125" bestFit="1" customWidth="1"/>
    <col min="9" max="9" width="16" style="5" bestFit="1" customWidth="1"/>
    <col min="10" max="10" width="25.26953125" bestFit="1" customWidth="1"/>
    <col min="11" max="11" width="16" style="5" bestFit="1" customWidth="1"/>
    <col min="12" max="12" width="25.26953125" bestFit="1" customWidth="1"/>
    <col min="13" max="13" width="16" style="5" bestFit="1" customWidth="1"/>
    <col min="14" max="14" width="25.26953125" bestFit="1" customWidth="1"/>
    <col min="15" max="15" width="16" style="5" bestFit="1" customWidth="1"/>
    <col min="16" max="16" width="25.26953125" bestFit="1" customWidth="1"/>
    <col min="17" max="17" width="16" style="5" bestFit="1" customWidth="1"/>
    <col min="18" max="18" width="19" customWidth="1"/>
    <col min="19" max="19" width="16" style="5" bestFit="1" customWidth="1"/>
    <col min="20" max="20" width="22.54296875" customWidth="1"/>
    <col min="21" max="21" width="13" style="5" customWidth="1"/>
    <col min="22" max="22" width="14.1796875" customWidth="1"/>
  </cols>
  <sheetData>
    <row r="1" spans="1:22" x14ac:dyDescent="0.25">
      <c r="A1" s="114"/>
      <c r="B1" s="114"/>
      <c r="C1" s="114"/>
      <c r="D1" s="114"/>
      <c r="E1" s="114"/>
      <c r="F1" s="114"/>
      <c r="G1"/>
      <c r="I1"/>
      <c r="K1"/>
      <c r="M1"/>
      <c r="O1"/>
      <c r="Q1"/>
      <c r="S1"/>
      <c r="U1"/>
    </row>
    <row r="2" spans="1:22" x14ac:dyDescent="0.25">
      <c r="A2" s="120" t="s">
        <v>60</v>
      </c>
      <c r="B2" s="121"/>
      <c r="C2" s="121"/>
      <c r="D2" s="122"/>
      <c r="E2" s="88" t="s">
        <v>48</v>
      </c>
      <c r="F2" s="89"/>
      <c r="G2" s="88" t="s">
        <v>50</v>
      </c>
      <c r="H2" s="89"/>
      <c r="I2" s="88" t="s">
        <v>49</v>
      </c>
      <c r="J2" s="89"/>
      <c r="K2" s="88" t="s">
        <v>46</v>
      </c>
      <c r="L2" s="89"/>
      <c r="M2" s="88" t="s">
        <v>51</v>
      </c>
      <c r="N2" s="89"/>
      <c r="O2" s="88" t="s">
        <v>47</v>
      </c>
      <c r="P2" s="89"/>
      <c r="Q2" s="88" t="s">
        <v>45</v>
      </c>
      <c r="R2" s="89"/>
      <c r="S2" s="88" t="s">
        <v>43</v>
      </c>
      <c r="T2" s="89"/>
      <c r="U2" s="88" t="s">
        <v>44</v>
      </c>
      <c r="V2" s="89"/>
    </row>
    <row r="3" spans="1:22" x14ac:dyDescent="0.25">
      <c r="A3" s="123"/>
      <c r="B3" s="124"/>
      <c r="C3" s="124"/>
      <c r="D3" s="125"/>
      <c r="E3" s="90"/>
      <c r="F3" s="91"/>
      <c r="G3" s="90"/>
      <c r="H3" s="91"/>
      <c r="I3" s="90"/>
      <c r="J3" s="91"/>
      <c r="K3" s="90"/>
      <c r="L3" s="91"/>
      <c r="M3" s="90"/>
      <c r="N3" s="91"/>
      <c r="O3" s="90"/>
      <c r="P3" s="91"/>
      <c r="Q3" s="90"/>
      <c r="R3" s="91"/>
      <c r="S3" s="90"/>
      <c r="T3" s="91"/>
      <c r="U3" s="90"/>
      <c r="V3" s="91"/>
    </row>
    <row r="4" spans="1:22" x14ac:dyDescent="0.25">
      <c r="A4" s="126"/>
      <c r="B4" s="127"/>
      <c r="C4" s="127"/>
      <c r="D4" s="128"/>
      <c r="E4" s="92"/>
      <c r="F4" s="93"/>
      <c r="G4" s="92"/>
      <c r="H4" s="93"/>
      <c r="I4" s="92"/>
      <c r="J4" s="93"/>
      <c r="K4" s="92"/>
      <c r="L4" s="93"/>
      <c r="M4" s="92"/>
      <c r="N4" s="93"/>
      <c r="O4" s="92"/>
      <c r="P4" s="93"/>
      <c r="Q4" s="92"/>
      <c r="R4" s="93"/>
      <c r="S4" s="92"/>
      <c r="T4" s="93"/>
      <c r="U4" s="92"/>
      <c r="V4" s="93"/>
    </row>
    <row r="5" spans="1:22" ht="6.75" customHeight="1" thickBot="1" x14ac:dyDescent="0.3">
      <c r="A5" s="7"/>
      <c r="B5" s="1"/>
      <c r="C5" s="6"/>
      <c r="D5" s="4"/>
      <c r="E5" s="39"/>
      <c r="F5" s="8"/>
      <c r="G5" s="39"/>
      <c r="H5" s="8"/>
      <c r="I5" s="39"/>
      <c r="J5" s="8"/>
      <c r="K5" s="39"/>
      <c r="L5" s="8"/>
      <c r="M5" s="39"/>
      <c r="N5" s="8"/>
      <c r="O5" s="39"/>
      <c r="P5" s="8"/>
      <c r="Q5" s="39"/>
      <c r="R5" s="8"/>
      <c r="S5" s="39"/>
      <c r="T5" s="8"/>
      <c r="U5" s="39"/>
      <c r="V5" s="8"/>
    </row>
    <row r="6" spans="1:22" s="9" customFormat="1" ht="19.5" customHeight="1" x14ac:dyDescent="0.25">
      <c r="A6" s="117" t="s">
        <v>1</v>
      </c>
      <c r="B6" s="119" t="s">
        <v>0</v>
      </c>
      <c r="C6" s="119" t="s">
        <v>7</v>
      </c>
      <c r="D6" s="115" t="s">
        <v>2</v>
      </c>
      <c r="E6" s="94" t="s">
        <v>5</v>
      </c>
      <c r="F6" s="96" t="s">
        <v>3</v>
      </c>
      <c r="G6" s="94" t="s">
        <v>5</v>
      </c>
      <c r="H6" s="96" t="s">
        <v>3</v>
      </c>
      <c r="I6" s="94" t="s">
        <v>5</v>
      </c>
      <c r="J6" s="96" t="s">
        <v>3</v>
      </c>
      <c r="K6" s="94" t="s">
        <v>5</v>
      </c>
      <c r="L6" s="96" t="s">
        <v>3</v>
      </c>
      <c r="M6" s="94" t="s">
        <v>5</v>
      </c>
      <c r="N6" s="96" t="s">
        <v>3</v>
      </c>
      <c r="O6" s="94" t="s">
        <v>5</v>
      </c>
      <c r="P6" s="96" t="s">
        <v>3</v>
      </c>
      <c r="Q6" s="94" t="s">
        <v>5</v>
      </c>
      <c r="R6" s="96" t="s">
        <v>3</v>
      </c>
      <c r="S6" s="94" t="s">
        <v>5</v>
      </c>
      <c r="T6" s="96" t="s">
        <v>3</v>
      </c>
      <c r="U6" s="94" t="s">
        <v>5</v>
      </c>
      <c r="V6" s="96" t="s">
        <v>3</v>
      </c>
    </row>
    <row r="7" spans="1:22" s="9" customFormat="1" ht="19.5" customHeight="1" thickBot="1" x14ac:dyDescent="0.3">
      <c r="A7" s="118"/>
      <c r="B7" s="95"/>
      <c r="C7" s="95"/>
      <c r="D7" s="116"/>
      <c r="E7" s="95"/>
      <c r="F7" s="97"/>
      <c r="G7" s="95"/>
      <c r="H7" s="97"/>
      <c r="I7" s="95"/>
      <c r="J7" s="97"/>
      <c r="K7" s="95"/>
      <c r="L7" s="97"/>
      <c r="M7" s="95"/>
      <c r="N7" s="97"/>
      <c r="O7" s="95"/>
      <c r="P7" s="97"/>
      <c r="Q7" s="95"/>
      <c r="R7" s="97"/>
      <c r="S7" s="95"/>
      <c r="T7" s="97"/>
      <c r="U7" s="95"/>
      <c r="V7" s="97"/>
    </row>
    <row r="8" spans="1:22" s="10" customFormat="1" ht="17.5" customHeight="1" x14ac:dyDescent="0.25">
      <c r="A8" s="26" t="s">
        <v>4</v>
      </c>
      <c r="B8" s="16" t="s">
        <v>15</v>
      </c>
      <c r="C8" s="102" t="s">
        <v>22</v>
      </c>
      <c r="D8" s="104">
        <v>191</v>
      </c>
      <c r="E8" s="98">
        <v>198</v>
      </c>
      <c r="F8" s="99">
        <f>D8*E8</f>
        <v>37818</v>
      </c>
      <c r="G8" s="98">
        <v>278</v>
      </c>
      <c r="H8" s="99">
        <f>SUM(D8*G8)</f>
        <v>53098</v>
      </c>
      <c r="I8" s="98">
        <v>195</v>
      </c>
      <c r="J8" s="99">
        <f>SUM(D8*I8)</f>
        <v>37245</v>
      </c>
      <c r="K8" s="98">
        <v>165</v>
      </c>
      <c r="L8" s="99">
        <f>SUM(D8*K8)</f>
        <v>31515</v>
      </c>
      <c r="M8" s="98">
        <v>168</v>
      </c>
      <c r="N8" s="99">
        <f>SUM(D8*M8)</f>
        <v>32088</v>
      </c>
      <c r="O8" s="98">
        <v>194</v>
      </c>
      <c r="P8" s="99">
        <f>SUM(D8*O8)</f>
        <v>37054</v>
      </c>
      <c r="Q8" s="98">
        <v>250</v>
      </c>
      <c r="R8" s="99">
        <f>SUM(D8*Q8)</f>
        <v>47750</v>
      </c>
      <c r="S8" s="129">
        <v>139</v>
      </c>
      <c r="T8" s="130">
        <f>SUM(D8*S8)</f>
        <v>26549</v>
      </c>
      <c r="U8" s="98">
        <v>268</v>
      </c>
      <c r="V8" s="99">
        <f>SUM(D8*U8)</f>
        <v>51188</v>
      </c>
    </row>
    <row r="9" spans="1:22" s="10" customFormat="1" ht="17.5" customHeight="1" x14ac:dyDescent="0.25">
      <c r="A9" s="27"/>
      <c r="B9" s="18" t="s">
        <v>40</v>
      </c>
      <c r="C9" s="103"/>
      <c r="D9" s="105"/>
      <c r="E9" s="80"/>
      <c r="F9" s="82"/>
      <c r="G9" s="80"/>
      <c r="H9" s="82"/>
      <c r="I9" s="80"/>
      <c r="J9" s="82"/>
      <c r="K9" s="80"/>
      <c r="L9" s="82"/>
      <c r="M9" s="80"/>
      <c r="N9" s="82"/>
      <c r="O9" s="80"/>
      <c r="P9" s="82"/>
      <c r="Q9" s="80"/>
      <c r="R9" s="82"/>
      <c r="S9" s="84"/>
      <c r="T9" s="86"/>
      <c r="U9" s="80"/>
      <c r="V9" s="82"/>
    </row>
    <row r="10" spans="1:22" s="9" customFormat="1" ht="6.75" customHeight="1" thickBot="1" x14ac:dyDescent="0.3">
      <c r="A10" s="28"/>
      <c r="B10" s="14"/>
      <c r="C10" s="11"/>
      <c r="D10" s="12"/>
      <c r="E10" s="13"/>
      <c r="F10" s="29"/>
      <c r="G10" s="13"/>
      <c r="H10" s="29"/>
      <c r="I10" s="13"/>
      <c r="J10" s="29"/>
      <c r="K10" s="13"/>
      <c r="L10" s="29"/>
      <c r="M10" s="13"/>
      <c r="N10" s="29"/>
      <c r="O10" s="40"/>
      <c r="P10" s="29"/>
      <c r="Q10" s="13"/>
      <c r="R10" s="29"/>
      <c r="S10" s="46"/>
      <c r="T10" s="47"/>
      <c r="U10" s="13"/>
      <c r="V10" s="29"/>
    </row>
    <row r="11" spans="1:22" s="10" customFormat="1" ht="17.5" customHeight="1" x14ac:dyDescent="0.25">
      <c r="A11" s="26" t="s">
        <v>4</v>
      </c>
      <c r="B11" s="16" t="s">
        <v>16</v>
      </c>
      <c r="C11" s="102" t="s">
        <v>23</v>
      </c>
      <c r="D11" s="104">
        <v>109</v>
      </c>
      <c r="E11" s="98">
        <v>98</v>
      </c>
      <c r="F11" s="99">
        <f>D11*E11</f>
        <v>10682</v>
      </c>
      <c r="G11" s="98">
        <v>118</v>
      </c>
      <c r="H11" s="99">
        <f>SUM(D11*G11)</f>
        <v>12862</v>
      </c>
      <c r="I11" s="98">
        <v>80</v>
      </c>
      <c r="J11" s="99">
        <f>SUM(D11*I11)</f>
        <v>8720</v>
      </c>
      <c r="K11" s="98">
        <v>89</v>
      </c>
      <c r="L11" s="99">
        <f>SUM(D11*K11)</f>
        <v>9701</v>
      </c>
      <c r="M11" s="98">
        <v>78</v>
      </c>
      <c r="N11" s="99">
        <f>SUM(D11*M11)</f>
        <v>8502</v>
      </c>
      <c r="O11" s="98">
        <v>97</v>
      </c>
      <c r="P11" s="99">
        <f>SUM(D11*O11)</f>
        <v>10573</v>
      </c>
      <c r="Q11" s="98">
        <v>160</v>
      </c>
      <c r="R11" s="99">
        <f>SUM(D11*Q11)</f>
        <v>17440</v>
      </c>
      <c r="S11" s="129">
        <v>69</v>
      </c>
      <c r="T11" s="130">
        <f>SUM(D11*S11)</f>
        <v>7521</v>
      </c>
      <c r="U11" s="98">
        <v>88</v>
      </c>
      <c r="V11" s="99">
        <f>SUM(D11*U11)</f>
        <v>9592</v>
      </c>
    </row>
    <row r="12" spans="1:22" s="10" customFormat="1" ht="17.5" customHeight="1" x14ac:dyDescent="0.25">
      <c r="A12" s="27"/>
      <c r="B12" s="18" t="s">
        <v>17</v>
      </c>
      <c r="C12" s="103"/>
      <c r="D12" s="105"/>
      <c r="E12" s="80"/>
      <c r="F12" s="82"/>
      <c r="G12" s="80"/>
      <c r="H12" s="82"/>
      <c r="I12" s="80"/>
      <c r="J12" s="82"/>
      <c r="K12" s="80"/>
      <c r="L12" s="82"/>
      <c r="M12" s="80"/>
      <c r="N12" s="82"/>
      <c r="O12" s="80"/>
      <c r="P12" s="82"/>
      <c r="Q12" s="80"/>
      <c r="R12" s="82"/>
      <c r="S12" s="84"/>
      <c r="T12" s="86"/>
      <c r="U12" s="80"/>
      <c r="V12" s="82"/>
    </row>
    <row r="13" spans="1:22" s="10" customFormat="1" ht="17.5" customHeight="1" x14ac:dyDescent="0.25">
      <c r="A13" s="27"/>
      <c r="B13" s="41"/>
      <c r="C13" s="42"/>
      <c r="D13" s="43"/>
      <c r="E13" s="45" t="s">
        <v>53</v>
      </c>
      <c r="F13" s="44">
        <f>SUM(F8:F12)</f>
        <v>48500</v>
      </c>
      <c r="G13" s="45" t="s">
        <v>53</v>
      </c>
      <c r="H13" s="44">
        <f>SUM(H8:H12)</f>
        <v>65960</v>
      </c>
      <c r="I13" s="45" t="s">
        <v>53</v>
      </c>
      <c r="J13" s="44">
        <f>SUM(J8:J12)</f>
        <v>45965</v>
      </c>
      <c r="K13" s="45" t="s">
        <v>53</v>
      </c>
      <c r="L13" s="44">
        <f>SUM(L8:L12)</f>
        <v>41216</v>
      </c>
      <c r="M13" s="45" t="s">
        <v>52</v>
      </c>
      <c r="N13" s="44">
        <f>SUM(N8:N12)</f>
        <v>40590</v>
      </c>
      <c r="O13" s="45" t="s">
        <v>53</v>
      </c>
      <c r="P13" s="44">
        <f>SUM(P8:P12)</f>
        <v>47627</v>
      </c>
      <c r="Q13" s="45" t="s">
        <v>54</v>
      </c>
      <c r="R13" s="44">
        <f>SUM(R8:R12)</f>
        <v>65190</v>
      </c>
      <c r="S13" s="48" t="s">
        <v>25</v>
      </c>
      <c r="T13" s="49">
        <f>SUM(T8:T12)</f>
        <v>34070</v>
      </c>
      <c r="U13" s="45" t="s">
        <v>25</v>
      </c>
      <c r="V13" s="44">
        <f>SUM(V8:V12)</f>
        <v>60780</v>
      </c>
    </row>
    <row r="14" spans="1:22" s="9" customFormat="1" ht="6.75" customHeight="1" x14ac:dyDescent="0.25">
      <c r="A14" s="28"/>
      <c r="B14" s="14"/>
      <c r="C14" s="11"/>
      <c r="D14" s="12"/>
      <c r="E14" s="13"/>
      <c r="F14" s="29"/>
      <c r="G14" s="13"/>
      <c r="H14" s="29"/>
      <c r="I14" s="13"/>
      <c r="J14" s="29"/>
      <c r="K14" s="13"/>
      <c r="L14" s="29"/>
      <c r="M14" s="13"/>
      <c r="N14" s="29"/>
      <c r="O14" s="13"/>
      <c r="P14" s="29"/>
      <c r="Q14" s="13"/>
      <c r="R14" s="29"/>
      <c r="S14" s="13"/>
      <c r="T14" s="29"/>
      <c r="U14" s="13"/>
      <c r="V14" s="29"/>
    </row>
    <row r="15" spans="1:22" s="9" customFormat="1" ht="6.75" customHeight="1" x14ac:dyDescent="0.25">
      <c r="A15" s="28"/>
      <c r="B15" s="14"/>
      <c r="C15" s="11"/>
      <c r="D15" s="12"/>
      <c r="E15" s="13"/>
      <c r="F15" s="29"/>
      <c r="G15" s="13"/>
      <c r="H15" s="29"/>
      <c r="I15" s="13"/>
      <c r="J15" s="29"/>
      <c r="K15" s="13"/>
      <c r="L15" s="29"/>
      <c r="M15" s="13"/>
      <c r="N15" s="29"/>
      <c r="O15" s="13"/>
      <c r="P15" s="29"/>
      <c r="Q15" s="13"/>
      <c r="R15" s="29"/>
      <c r="S15" s="13"/>
      <c r="T15" s="29"/>
      <c r="U15" s="13"/>
      <c r="V15" s="29"/>
    </row>
    <row r="16" spans="1:22" s="9" customFormat="1" ht="17.5" customHeight="1" x14ac:dyDescent="0.25">
      <c r="A16" s="26" t="s">
        <v>6</v>
      </c>
      <c r="B16" s="16" t="s">
        <v>20</v>
      </c>
      <c r="C16" s="25" t="s">
        <v>22</v>
      </c>
      <c r="D16" s="35">
        <v>1198</v>
      </c>
      <c r="E16" s="36">
        <v>195</v>
      </c>
      <c r="F16" s="38">
        <f>D16*E16</f>
        <v>233610</v>
      </c>
      <c r="G16" s="36">
        <v>258</v>
      </c>
      <c r="H16" s="38">
        <f>SUM(D16*G16)</f>
        <v>309084</v>
      </c>
      <c r="I16" s="36">
        <v>175</v>
      </c>
      <c r="J16" s="38">
        <f>SUM(D16*I16)</f>
        <v>209650</v>
      </c>
      <c r="K16" s="36">
        <v>185</v>
      </c>
      <c r="L16" s="38">
        <f>SUM(D16*K16)</f>
        <v>221630</v>
      </c>
      <c r="M16" s="52">
        <v>149</v>
      </c>
      <c r="N16" s="53">
        <f>SUM(D16*M16)</f>
        <v>178502</v>
      </c>
      <c r="O16" s="36">
        <v>168.5</v>
      </c>
      <c r="P16" s="38">
        <f>SUM(D16*O16)</f>
        <v>201863</v>
      </c>
      <c r="Q16" s="36">
        <v>255</v>
      </c>
      <c r="R16" s="38">
        <f>SUM(D16*Q16)</f>
        <v>305490</v>
      </c>
      <c r="S16" s="36">
        <v>149</v>
      </c>
      <c r="T16" s="38">
        <f>SUM(D16*S16)</f>
        <v>178502</v>
      </c>
      <c r="U16" s="36">
        <v>168</v>
      </c>
      <c r="V16" s="38">
        <f>SUM(D16*U16)</f>
        <v>201264</v>
      </c>
    </row>
    <row r="17" spans="1:22" s="9" customFormat="1" ht="17.5" customHeight="1" x14ac:dyDescent="0.25">
      <c r="A17" s="27"/>
      <c r="B17" s="18" t="s">
        <v>21</v>
      </c>
      <c r="C17" s="25" t="s">
        <v>24</v>
      </c>
      <c r="D17" s="35">
        <v>20</v>
      </c>
      <c r="E17" s="36">
        <v>289</v>
      </c>
      <c r="F17" s="38">
        <f>D17*E17</f>
        <v>5780</v>
      </c>
      <c r="G17" s="36">
        <v>358</v>
      </c>
      <c r="H17" s="38">
        <f>SUM(D17*G17)</f>
        <v>7160</v>
      </c>
      <c r="I17" s="36">
        <v>175</v>
      </c>
      <c r="J17" s="38">
        <f>SUM(D17*I17)</f>
        <v>3500</v>
      </c>
      <c r="K17" s="36">
        <v>315</v>
      </c>
      <c r="L17" s="38">
        <f>SUM(D17*K17)</f>
        <v>6300</v>
      </c>
      <c r="M17" s="52">
        <v>198</v>
      </c>
      <c r="N17" s="53">
        <f>SUM(D17*M17)</f>
        <v>3960</v>
      </c>
      <c r="O17" s="36">
        <v>269</v>
      </c>
      <c r="P17" s="38">
        <f>SUM(D17*O17)</f>
        <v>5380</v>
      </c>
      <c r="Q17" s="36">
        <v>275</v>
      </c>
      <c r="R17" s="38">
        <f>SUM(D17*Q17)</f>
        <v>5500</v>
      </c>
      <c r="S17" s="36">
        <v>249</v>
      </c>
      <c r="T17" s="38">
        <f>SUM(D17*S17)</f>
        <v>4980</v>
      </c>
      <c r="U17" s="36">
        <v>298</v>
      </c>
      <c r="V17" s="38">
        <f>SUM(D17*U17)</f>
        <v>5960</v>
      </c>
    </row>
    <row r="18" spans="1:22" s="9" customFormat="1" ht="17.5" customHeight="1" x14ac:dyDescent="0.25">
      <c r="A18" s="30"/>
      <c r="B18" s="19"/>
      <c r="C18" s="51" t="s">
        <v>25</v>
      </c>
      <c r="D18" s="35">
        <f>SUM(D16:D17)</f>
        <v>1218</v>
      </c>
      <c r="E18" s="50" t="s">
        <v>25</v>
      </c>
      <c r="F18" s="38">
        <f>SUM(F16:F17)</f>
        <v>239390</v>
      </c>
      <c r="G18" s="50" t="s">
        <v>25</v>
      </c>
      <c r="H18" s="38">
        <f>SUM(H16:H17)</f>
        <v>316244</v>
      </c>
      <c r="I18" s="50" t="s">
        <v>25</v>
      </c>
      <c r="J18" s="38">
        <f>SUM(J16:J17)</f>
        <v>213150</v>
      </c>
      <c r="K18" s="50" t="s">
        <v>25</v>
      </c>
      <c r="L18" s="38">
        <f>SUM(L16:L17)</f>
        <v>227930</v>
      </c>
      <c r="M18" s="52" t="s">
        <v>25</v>
      </c>
      <c r="N18" s="53">
        <f>SUM(N16:N17)</f>
        <v>182462</v>
      </c>
      <c r="O18" s="50" t="s">
        <v>25</v>
      </c>
      <c r="P18" s="38">
        <f>SUM(P16:P17)</f>
        <v>207243</v>
      </c>
      <c r="Q18" s="50" t="s">
        <v>25</v>
      </c>
      <c r="R18" s="38">
        <f>SUM(R16:R17)</f>
        <v>310990</v>
      </c>
      <c r="S18" s="50" t="s">
        <v>25</v>
      </c>
      <c r="T18" s="38">
        <f>SUM(T16:T17)</f>
        <v>183482</v>
      </c>
      <c r="U18" s="50" t="s">
        <v>25</v>
      </c>
      <c r="V18" s="38">
        <f>SUM(V16:V17)</f>
        <v>207224</v>
      </c>
    </row>
    <row r="19" spans="1:22" s="9" customFormat="1" ht="6.75" customHeight="1" x14ac:dyDescent="0.25">
      <c r="A19" s="28"/>
      <c r="B19" s="11"/>
      <c r="C19" s="14"/>
      <c r="D19" s="12"/>
      <c r="E19" s="20"/>
      <c r="F19" s="31"/>
      <c r="G19" s="20"/>
      <c r="H19" s="31"/>
      <c r="I19" s="20"/>
      <c r="J19" s="31"/>
      <c r="K19" s="20"/>
      <c r="L19" s="31"/>
      <c r="M19" s="20"/>
      <c r="N19" s="31"/>
      <c r="O19" s="20"/>
      <c r="P19" s="31"/>
      <c r="Q19" s="20"/>
      <c r="R19" s="31"/>
      <c r="S19" s="20"/>
      <c r="T19" s="31"/>
      <c r="U19" s="20"/>
      <c r="V19" s="31"/>
    </row>
    <row r="20" spans="1:22" s="9" customFormat="1" ht="17.5" customHeight="1" x14ac:dyDescent="0.25">
      <c r="A20" s="26" t="s">
        <v>9</v>
      </c>
      <c r="B20" s="16" t="s">
        <v>18</v>
      </c>
      <c r="C20" s="106" t="s">
        <v>22</v>
      </c>
      <c r="D20" s="107">
        <v>463</v>
      </c>
      <c r="E20" s="79">
        <v>215</v>
      </c>
      <c r="F20" s="81">
        <f>D20*E20</f>
        <v>99545</v>
      </c>
      <c r="G20" s="79">
        <v>298</v>
      </c>
      <c r="H20" s="81">
        <f>SUM(D20*G20)</f>
        <v>137974</v>
      </c>
      <c r="I20" s="79">
        <v>185</v>
      </c>
      <c r="J20" s="85">
        <f>SUM(D20*I20)</f>
        <v>85655</v>
      </c>
      <c r="K20" s="79">
        <v>195</v>
      </c>
      <c r="L20" s="81">
        <f>SUM(D20*K20)</f>
        <v>90285</v>
      </c>
      <c r="M20" s="79">
        <v>218</v>
      </c>
      <c r="N20" s="81">
        <f>SUM(D20*M20)</f>
        <v>100934</v>
      </c>
      <c r="O20" s="79">
        <v>198</v>
      </c>
      <c r="P20" s="81">
        <f>SUM(D20*O20)</f>
        <v>91674</v>
      </c>
      <c r="Q20" s="79">
        <v>300</v>
      </c>
      <c r="R20" s="81">
        <f>SUM(D20*Q20)</f>
        <v>138900</v>
      </c>
      <c r="S20" s="79">
        <v>219</v>
      </c>
      <c r="T20" s="81">
        <f>SUM(D20*S20)</f>
        <v>101397</v>
      </c>
      <c r="U20" s="79">
        <v>218</v>
      </c>
      <c r="V20" s="81">
        <f>SUM(D20*U20)</f>
        <v>100934</v>
      </c>
    </row>
    <row r="21" spans="1:22" s="9" customFormat="1" ht="17.5" customHeight="1" x14ac:dyDescent="0.25">
      <c r="A21" s="30"/>
      <c r="B21" s="17" t="s">
        <v>19</v>
      </c>
      <c r="C21" s="103"/>
      <c r="D21" s="108"/>
      <c r="E21" s="80"/>
      <c r="F21" s="82"/>
      <c r="G21" s="80"/>
      <c r="H21" s="82"/>
      <c r="I21" s="80"/>
      <c r="J21" s="86"/>
      <c r="K21" s="80"/>
      <c r="L21" s="82"/>
      <c r="M21" s="80"/>
      <c r="N21" s="82"/>
      <c r="O21" s="80"/>
      <c r="P21" s="82"/>
      <c r="Q21" s="80"/>
      <c r="R21" s="82"/>
      <c r="S21" s="80"/>
      <c r="T21" s="82"/>
      <c r="U21" s="80"/>
      <c r="V21" s="82"/>
    </row>
    <row r="22" spans="1:22" s="9" customFormat="1" ht="6.75" customHeight="1" x14ac:dyDescent="0.25">
      <c r="A22" s="28"/>
      <c r="B22" s="11"/>
      <c r="C22" s="14"/>
      <c r="D22" s="12"/>
      <c r="E22" s="20"/>
      <c r="F22" s="31"/>
      <c r="G22" s="20"/>
      <c r="H22" s="31"/>
      <c r="I22" s="20"/>
      <c r="J22" s="31"/>
      <c r="K22" s="20"/>
      <c r="L22" s="31"/>
      <c r="M22" s="20"/>
      <c r="N22" s="31"/>
      <c r="O22" s="20"/>
      <c r="P22" s="31"/>
      <c r="Q22" s="20"/>
      <c r="R22" s="31"/>
      <c r="S22" s="20"/>
      <c r="T22" s="31"/>
      <c r="U22" s="20"/>
      <c r="V22" s="31"/>
    </row>
    <row r="23" spans="1:22" s="9" customFormat="1" ht="17.5" customHeight="1" x14ac:dyDescent="0.25">
      <c r="A23" s="26" t="s">
        <v>10</v>
      </c>
      <c r="B23" s="24" t="s">
        <v>37</v>
      </c>
      <c r="C23" s="110" t="s">
        <v>22</v>
      </c>
      <c r="D23" s="112">
        <v>358</v>
      </c>
      <c r="E23" s="79">
        <v>349</v>
      </c>
      <c r="F23" s="81">
        <f>D23*E23</f>
        <v>124942</v>
      </c>
      <c r="G23" s="79">
        <v>318</v>
      </c>
      <c r="H23" s="81">
        <f>SUM(D23*G23)</f>
        <v>113844</v>
      </c>
      <c r="I23" s="79">
        <v>340</v>
      </c>
      <c r="J23" s="81">
        <f>SUM(D23*I23)</f>
        <v>121720</v>
      </c>
      <c r="K23" s="79">
        <v>285</v>
      </c>
      <c r="L23" s="81">
        <f>SUM(D23*K23)</f>
        <v>102030</v>
      </c>
      <c r="M23" s="79">
        <v>388</v>
      </c>
      <c r="N23" s="81">
        <f>SUM(D23*M23)</f>
        <v>138904</v>
      </c>
      <c r="O23" s="79">
        <v>344</v>
      </c>
      <c r="P23" s="81">
        <f>SUM(D23*O23)</f>
        <v>123152</v>
      </c>
      <c r="Q23" s="79">
        <v>310</v>
      </c>
      <c r="R23" s="81">
        <f>SUM(D23*Q23)</f>
        <v>110980</v>
      </c>
      <c r="S23" s="83">
        <v>269</v>
      </c>
      <c r="T23" s="85">
        <f>SUM(D23*S23)</f>
        <v>96302</v>
      </c>
      <c r="U23" s="79">
        <v>298</v>
      </c>
      <c r="V23" s="81">
        <f>SUM(D23*U23)</f>
        <v>106684</v>
      </c>
    </row>
    <row r="24" spans="1:22" s="9" customFormat="1" ht="17.5" customHeight="1" x14ac:dyDescent="0.25">
      <c r="A24" s="30"/>
      <c r="B24" s="17" t="s">
        <v>36</v>
      </c>
      <c r="C24" s="111"/>
      <c r="D24" s="113"/>
      <c r="E24" s="80"/>
      <c r="F24" s="82"/>
      <c r="G24" s="80"/>
      <c r="H24" s="82"/>
      <c r="I24" s="80"/>
      <c r="J24" s="82"/>
      <c r="K24" s="80"/>
      <c r="L24" s="82"/>
      <c r="M24" s="80"/>
      <c r="N24" s="82"/>
      <c r="O24" s="80"/>
      <c r="P24" s="82"/>
      <c r="Q24" s="80"/>
      <c r="R24" s="82"/>
      <c r="S24" s="84"/>
      <c r="T24" s="86"/>
      <c r="U24" s="80"/>
      <c r="V24" s="82"/>
    </row>
    <row r="25" spans="1:22" s="9" customFormat="1" ht="6.75" customHeight="1" x14ac:dyDescent="0.25">
      <c r="A25" s="28"/>
      <c r="B25" s="11"/>
      <c r="C25" s="14"/>
      <c r="D25" s="12"/>
      <c r="E25" s="20"/>
      <c r="F25" s="31"/>
      <c r="G25" s="20"/>
      <c r="H25" s="31"/>
      <c r="I25" s="20"/>
      <c r="J25" s="31"/>
      <c r="K25" s="20"/>
      <c r="L25" s="31"/>
      <c r="M25" s="20"/>
      <c r="N25" s="31"/>
      <c r="O25" s="20"/>
      <c r="P25" s="31"/>
      <c r="Q25" s="20"/>
      <c r="R25" s="31"/>
      <c r="S25" s="63"/>
      <c r="T25" s="64"/>
      <c r="U25" s="20"/>
      <c r="V25" s="31"/>
    </row>
    <row r="26" spans="1:22" s="9" customFormat="1" ht="17.5" customHeight="1" x14ac:dyDescent="0.25">
      <c r="A26" s="26" t="s">
        <v>10</v>
      </c>
      <c r="B26" s="37" t="s">
        <v>38</v>
      </c>
      <c r="C26" s="110" t="s">
        <v>22</v>
      </c>
      <c r="D26" s="112">
        <v>253</v>
      </c>
      <c r="E26" s="79">
        <v>295</v>
      </c>
      <c r="F26" s="81">
        <f>D26*E26</f>
        <v>74635</v>
      </c>
      <c r="G26" s="79">
        <v>358</v>
      </c>
      <c r="H26" s="81">
        <f>SUM(D26*G26)</f>
        <v>90574</v>
      </c>
      <c r="I26" s="79">
        <v>225</v>
      </c>
      <c r="J26" s="81">
        <f>SUM(D26*I26)</f>
        <v>56925</v>
      </c>
      <c r="K26" s="79">
        <v>285</v>
      </c>
      <c r="L26" s="81">
        <f>SUM(D26*K26)</f>
        <v>72105</v>
      </c>
      <c r="M26" s="83">
        <v>225</v>
      </c>
      <c r="N26" s="85">
        <f>SUM(D26*M26)</f>
        <v>56925</v>
      </c>
      <c r="O26" s="79">
        <v>273</v>
      </c>
      <c r="P26" s="81">
        <f>SUM(D26*O26)</f>
        <v>69069</v>
      </c>
      <c r="Q26" s="79">
        <v>315</v>
      </c>
      <c r="R26" s="81">
        <f>SUM(D26*Q26)</f>
        <v>79695</v>
      </c>
      <c r="S26" s="131">
        <v>269</v>
      </c>
      <c r="T26" s="81">
        <f>SUM(D26*S26)</f>
        <v>68057</v>
      </c>
      <c r="U26" s="79">
        <v>278</v>
      </c>
      <c r="V26" s="81">
        <f>SUM(D26*U26)</f>
        <v>70334</v>
      </c>
    </row>
    <row r="27" spans="1:22" s="9" customFormat="1" ht="17.5" customHeight="1" x14ac:dyDescent="0.25">
      <c r="A27" s="30"/>
      <c r="B27" s="17" t="s">
        <v>39</v>
      </c>
      <c r="C27" s="111"/>
      <c r="D27" s="113"/>
      <c r="E27" s="80"/>
      <c r="F27" s="82"/>
      <c r="G27" s="80"/>
      <c r="H27" s="82"/>
      <c r="I27" s="80"/>
      <c r="J27" s="82"/>
      <c r="K27" s="80"/>
      <c r="L27" s="82"/>
      <c r="M27" s="84"/>
      <c r="N27" s="86"/>
      <c r="O27" s="80"/>
      <c r="P27" s="82"/>
      <c r="Q27" s="80"/>
      <c r="R27" s="82"/>
      <c r="S27" s="132"/>
      <c r="T27" s="82"/>
      <c r="U27" s="80"/>
      <c r="V27" s="82"/>
    </row>
    <row r="28" spans="1:22" s="9" customFormat="1" ht="6.75" customHeight="1" x14ac:dyDescent="0.25">
      <c r="A28" s="28"/>
      <c r="B28" s="11"/>
      <c r="C28" s="14"/>
      <c r="D28" s="12"/>
      <c r="E28" s="20"/>
      <c r="F28" s="31"/>
      <c r="G28" s="20"/>
      <c r="H28" s="31"/>
      <c r="I28" s="20"/>
      <c r="J28" s="31"/>
      <c r="K28" s="20"/>
      <c r="L28" s="31"/>
      <c r="M28" s="20"/>
      <c r="N28" s="31"/>
      <c r="O28" s="20"/>
      <c r="P28" s="31"/>
      <c r="Q28" s="20"/>
      <c r="R28" s="31"/>
      <c r="S28" s="77"/>
      <c r="T28" s="78"/>
      <c r="U28" s="20"/>
      <c r="V28" s="31"/>
    </row>
    <row r="29" spans="1:22" s="9" customFormat="1" ht="17.5" customHeight="1" x14ac:dyDescent="0.25">
      <c r="A29" s="26" t="s">
        <v>10</v>
      </c>
      <c r="B29" s="37" t="s">
        <v>34</v>
      </c>
      <c r="C29" s="110" t="s">
        <v>23</v>
      </c>
      <c r="D29" s="112">
        <v>403</v>
      </c>
      <c r="E29" s="79">
        <v>129</v>
      </c>
      <c r="F29" s="81">
        <f>D29*E29</f>
        <v>51987</v>
      </c>
      <c r="G29" s="79">
        <v>98</v>
      </c>
      <c r="H29" s="81">
        <f>SUM(D29*G29)</f>
        <v>39494</v>
      </c>
      <c r="I29" s="100">
        <v>75</v>
      </c>
      <c r="J29" s="81">
        <f>SUM(D29*I29)</f>
        <v>30225</v>
      </c>
      <c r="K29" s="79">
        <v>78</v>
      </c>
      <c r="L29" s="81">
        <f>SUM(D29*K29)</f>
        <v>31434</v>
      </c>
      <c r="M29" s="79">
        <v>67</v>
      </c>
      <c r="N29" s="81">
        <f>SUM(D29*M29)</f>
        <v>27001</v>
      </c>
      <c r="O29" s="79">
        <v>119</v>
      </c>
      <c r="P29" s="81">
        <f>SUM(D29*O29)</f>
        <v>47957</v>
      </c>
      <c r="Q29" s="79">
        <v>90</v>
      </c>
      <c r="R29" s="81">
        <f>SUM(D29*Q29)</f>
        <v>36270</v>
      </c>
      <c r="S29" s="83">
        <v>73</v>
      </c>
      <c r="T29" s="85">
        <f>SUM(D29*S29)</f>
        <v>29419</v>
      </c>
      <c r="U29" s="79">
        <v>88</v>
      </c>
      <c r="V29" s="81">
        <f>SUM(D29*U29)</f>
        <v>35464</v>
      </c>
    </row>
    <row r="30" spans="1:22" s="9" customFormat="1" ht="17.5" customHeight="1" x14ac:dyDescent="0.25">
      <c r="A30" s="30"/>
      <c r="B30" s="17" t="s">
        <v>35</v>
      </c>
      <c r="C30" s="111"/>
      <c r="D30" s="113"/>
      <c r="E30" s="80"/>
      <c r="F30" s="82"/>
      <c r="G30" s="80"/>
      <c r="H30" s="82"/>
      <c r="I30" s="101"/>
      <c r="J30" s="82"/>
      <c r="K30" s="80"/>
      <c r="L30" s="82"/>
      <c r="M30" s="80"/>
      <c r="N30" s="82"/>
      <c r="O30" s="80"/>
      <c r="P30" s="82"/>
      <c r="Q30" s="80"/>
      <c r="R30" s="82"/>
      <c r="S30" s="84"/>
      <c r="T30" s="86"/>
      <c r="U30" s="80"/>
      <c r="V30" s="82"/>
    </row>
    <row r="31" spans="1:22" s="9" customFormat="1" ht="6.75" customHeight="1" x14ac:dyDescent="0.25">
      <c r="A31" s="28"/>
      <c r="B31" s="11"/>
      <c r="C31" s="14"/>
      <c r="D31" s="12"/>
      <c r="E31" s="20"/>
      <c r="F31" s="31"/>
      <c r="G31" s="20"/>
      <c r="H31" s="31"/>
      <c r="I31" s="62"/>
      <c r="J31" s="31"/>
      <c r="K31" s="20"/>
      <c r="L31" s="31"/>
      <c r="M31" s="20"/>
      <c r="N31" s="31"/>
      <c r="O31" s="20"/>
      <c r="P31" s="31"/>
      <c r="Q31" s="20"/>
      <c r="R31" s="31"/>
      <c r="S31" s="63"/>
      <c r="T31" s="64"/>
      <c r="U31" s="20"/>
      <c r="V31" s="31"/>
    </row>
    <row r="32" spans="1:22" s="58" customFormat="1" ht="17" customHeight="1" x14ac:dyDescent="0.25">
      <c r="A32" s="55"/>
      <c r="B32" s="56"/>
      <c r="C32" s="59" t="s">
        <v>25</v>
      </c>
      <c r="D32" s="57">
        <f>SUM(D23:D30)</f>
        <v>1014</v>
      </c>
      <c r="E32" s="60" t="s">
        <v>25</v>
      </c>
      <c r="F32" s="61">
        <f>SUM(F23:F30)</f>
        <v>251564</v>
      </c>
      <c r="G32" s="60" t="s">
        <v>25</v>
      </c>
      <c r="H32" s="61">
        <f>SUM(H23:H30)</f>
        <v>243912</v>
      </c>
      <c r="I32" s="60" t="s">
        <v>25</v>
      </c>
      <c r="J32" s="61">
        <f>SUM(J23:J30)</f>
        <v>208870</v>
      </c>
      <c r="K32" s="60" t="s">
        <v>25</v>
      </c>
      <c r="L32" s="61">
        <f>SUM(L23:L30)</f>
        <v>205569</v>
      </c>
      <c r="M32" s="60" t="s">
        <v>25</v>
      </c>
      <c r="N32" s="61">
        <f>SUM(N23:N30)</f>
        <v>222830</v>
      </c>
      <c r="O32" s="60" t="s">
        <v>25</v>
      </c>
      <c r="P32" s="61">
        <f>SUM(P23:P30)</f>
        <v>240178</v>
      </c>
      <c r="Q32" s="60" t="s">
        <v>25</v>
      </c>
      <c r="R32" s="61">
        <f>SUM(R23:R30)</f>
        <v>226945</v>
      </c>
      <c r="S32" s="65" t="s">
        <v>25</v>
      </c>
      <c r="T32" s="66">
        <f>SUM(T23:T30)</f>
        <v>193778</v>
      </c>
      <c r="U32" s="60" t="s">
        <v>25</v>
      </c>
      <c r="V32" s="61">
        <f>SUM(V23:V30)</f>
        <v>212482</v>
      </c>
    </row>
    <row r="33" spans="1:22" s="9" customFormat="1" ht="6.75" customHeight="1" x14ac:dyDescent="0.25">
      <c r="A33" s="28"/>
      <c r="B33" s="14"/>
      <c r="C33" s="14"/>
      <c r="D33" s="12"/>
      <c r="E33" s="20"/>
      <c r="F33" s="54"/>
      <c r="G33" s="20"/>
      <c r="H33" s="54"/>
      <c r="I33" s="20"/>
      <c r="J33" s="54"/>
      <c r="K33" s="20"/>
      <c r="L33" s="54"/>
      <c r="M33" s="20"/>
      <c r="N33" s="54"/>
      <c r="O33" s="20"/>
      <c r="P33" s="54"/>
      <c r="Q33" s="20"/>
      <c r="R33" s="54"/>
      <c r="S33" s="20"/>
      <c r="T33" s="54"/>
      <c r="U33" s="20"/>
      <c r="V33" s="54"/>
    </row>
    <row r="34" spans="1:22" s="9" customFormat="1" ht="17.5" customHeight="1" x14ac:dyDescent="0.25">
      <c r="A34" s="26" t="s">
        <v>8</v>
      </c>
      <c r="B34" s="23" t="s">
        <v>33</v>
      </c>
      <c r="C34" s="106" t="s">
        <v>22</v>
      </c>
      <c r="D34" s="109">
        <v>513</v>
      </c>
      <c r="E34" s="79">
        <v>190</v>
      </c>
      <c r="F34" s="81">
        <f>D34*E34</f>
        <v>97470</v>
      </c>
      <c r="G34" s="79">
        <v>218</v>
      </c>
      <c r="H34" s="81">
        <f>SUM(D34*G34)</f>
        <v>111834</v>
      </c>
      <c r="I34" s="79">
        <v>150</v>
      </c>
      <c r="J34" s="81">
        <f>SUM(D34*I34)</f>
        <v>76950</v>
      </c>
      <c r="K34" s="79">
        <v>170</v>
      </c>
      <c r="L34" s="81">
        <f>SUM(D34*K34)</f>
        <v>87210</v>
      </c>
      <c r="M34" s="79">
        <v>173</v>
      </c>
      <c r="N34" s="81">
        <f>SUM(D34*M34)</f>
        <v>88749</v>
      </c>
      <c r="O34" s="79">
        <v>183</v>
      </c>
      <c r="P34" s="81">
        <f>SUM(D34*O34)</f>
        <v>93879</v>
      </c>
      <c r="Q34" s="79">
        <v>210</v>
      </c>
      <c r="R34" s="81">
        <f>SUM(D34*Q34)</f>
        <v>107730</v>
      </c>
      <c r="S34" s="79">
        <v>179</v>
      </c>
      <c r="T34" s="81">
        <f>SUM(D34*S34)</f>
        <v>91827</v>
      </c>
      <c r="U34" s="83">
        <v>136</v>
      </c>
      <c r="V34" s="85">
        <f>SUM(D34*U34)</f>
        <v>69768</v>
      </c>
    </row>
    <row r="35" spans="1:22" s="9" customFormat="1" ht="17.5" customHeight="1" x14ac:dyDescent="0.25">
      <c r="A35" s="30"/>
      <c r="B35" s="22" t="s">
        <v>32</v>
      </c>
      <c r="C35" s="103"/>
      <c r="D35" s="105"/>
      <c r="E35" s="80"/>
      <c r="F35" s="82"/>
      <c r="G35" s="80"/>
      <c r="H35" s="82"/>
      <c r="I35" s="80"/>
      <c r="J35" s="82"/>
      <c r="K35" s="80"/>
      <c r="L35" s="82"/>
      <c r="M35" s="80"/>
      <c r="N35" s="82"/>
      <c r="O35" s="80"/>
      <c r="P35" s="82"/>
      <c r="Q35" s="80"/>
      <c r="R35" s="82"/>
      <c r="S35" s="80"/>
      <c r="T35" s="82"/>
      <c r="U35" s="84"/>
      <c r="V35" s="86"/>
    </row>
    <row r="36" spans="1:22" s="9" customFormat="1" ht="6.75" customHeight="1" x14ac:dyDescent="0.25">
      <c r="A36" s="28"/>
      <c r="B36" s="11"/>
      <c r="C36" s="14"/>
      <c r="D36" s="12"/>
      <c r="E36" s="20"/>
      <c r="F36" s="31"/>
      <c r="G36" s="20"/>
      <c r="H36" s="31"/>
      <c r="I36" s="20"/>
      <c r="J36" s="31"/>
      <c r="K36" s="20"/>
      <c r="L36" s="31"/>
      <c r="M36" s="20"/>
      <c r="N36" s="31"/>
      <c r="O36" s="20"/>
      <c r="P36" s="31"/>
      <c r="Q36" s="20"/>
      <c r="R36" s="31"/>
      <c r="S36" s="20"/>
      <c r="T36" s="31"/>
      <c r="U36" s="20"/>
      <c r="V36" s="31"/>
    </row>
    <row r="37" spans="1:22" ht="17.25" customHeight="1" x14ac:dyDescent="0.25">
      <c r="A37" s="26" t="s">
        <v>11</v>
      </c>
      <c r="B37" s="18" t="s">
        <v>31</v>
      </c>
      <c r="C37" s="106" t="s">
        <v>22</v>
      </c>
      <c r="D37" s="112">
        <v>297</v>
      </c>
      <c r="E37" s="79">
        <v>295</v>
      </c>
      <c r="F37" s="81">
        <f>D37*E37</f>
        <v>87615</v>
      </c>
      <c r="G37" s="79">
        <v>278</v>
      </c>
      <c r="H37" s="81">
        <f>SUM(D37*G37)</f>
        <v>82566</v>
      </c>
      <c r="I37" s="83">
        <v>150</v>
      </c>
      <c r="J37" s="85">
        <f>SUM(D37*I37)</f>
        <v>44550</v>
      </c>
      <c r="K37" s="79">
        <v>170</v>
      </c>
      <c r="L37" s="81">
        <f>SUM(D37*K37)</f>
        <v>50490</v>
      </c>
      <c r="M37" s="79">
        <v>222</v>
      </c>
      <c r="N37" s="81">
        <f>SUM(D37*M37)</f>
        <v>65934</v>
      </c>
      <c r="O37" s="79">
        <v>256</v>
      </c>
      <c r="P37" s="81">
        <f>SUM(D37*O37)</f>
        <v>76032</v>
      </c>
      <c r="Q37" s="79">
        <v>250</v>
      </c>
      <c r="R37" s="81">
        <f>SUM(D37*Q37)</f>
        <v>74250</v>
      </c>
      <c r="S37" s="79">
        <v>219</v>
      </c>
      <c r="T37" s="81">
        <f>SUM(D37*S37)</f>
        <v>65043</v>
      </c>
      <c r="U37" s="79">
        <v>188</v>
      </c>
      <c r="V37" s="81">
        <f>SUM(D37*U37)</f>
        <v>55836</v>
      </c>
    </row>
    <row r="38" spans="1:22" ht="17.25" customHeight="1" x14ac:dyDescent="0.25">
      <c r="A38" s="32"/>
      <c r="B38" s="17" t="s">
        <v>30</v>
      </c>
      <c r="C38" s="103"/>
      <c r="D38" s="113"/>
      <c r="E38" s="80"/>
      <c r="F38" s="82"/>
      <c r="G38" s="80"/>
      <c r="H38" s="82"/>
      <c r="I38" s="84"/>
      <c r="J38" s="86"/>
      <c r="K38" s="80"/>
      <c r="L38" s="82"/>
      <c r="M38" s="80"/>
      <c r="N38" s="82"/>
      <c r="O38" s="80"/>
      <c r="P38" s="82"/>
      <c r="Q38" s="80"/>
      <c r="R38" s="82"/>
      <c r="S38" s="80"/>
      <c r="T38" s="82"/>
      <c r="U38" s="80"/>
      <c r="V38" s="82"/>
    </row>
    <row r="39" spans="1:22" s="9" customFormat="1" ht="6.75" customHeight="1" x14ac:dyDescent="0.25">
      <c r="A39" s="28"/>
      <c r="B39" s="14"/>
      <c r="C39" s="11"/>
      <c r="D39" s="12"/>
      <c r="E39" s="13"/>
      <c r="F39" s="29"/>
      <c r="G39" s="13"/>
      <c r="H39" s="29"/>
      <c r="I39" s="13"/>
      <c r="J39" s="29"/>
      <c r="K39" s="13"/>
      <c r="L39" s="29"/>
      <c r="M39" s="13"/>
      <c r="N39" s="29"/>
      <c r="O39" s="13"/>
      <c r="P39" s="29"/>
      <c r="Q39" s="13"/>
      <c r="R39" s="29"/>
      <c r="S39" s="13"/>
      <c r="T39" s="29"/>
      <c r="U39" s="13"/>
      <c r="V39" s="29"/>
    </row>
    <row r="40" spans="1:22" s="9" customFormat="1" ht="17.5" customHeight="1" x14ac:dyDescent="0.25">
      <c r="A40" s="26" t="s">
        <v>13</v>
      </c>
      <c r="B40" s="16" t="s">
        <v>28</v>
      </c>
      <c r="C40" s="106" t="s">
        <v>12</v>
      </c>
      <c r="D40" s="107">
        <v>486</v>
      </c>
      <c r="E40" s="79">
        <v>100</v>
      </c>
      <c r="F40" s="81">
        <f>D40*E40</f>
        <v>48600</v>
      </c>
      <c r="G40" s="79">
        <v>98</v>
      </c>
      <c r="H40" s="81">
        <f>SUM(D40*G40)</f>
        <v>47628</v>
      </c>
      <c r="I40" s="79">
        <v>92</v>
      </c>
      <c r="J40" s="81">
        <f>SUM(D40*I40)</f>
        <v>44712</v>
      </c>
      <c r="K40" s="79">
        <v>75</v>
      </c>
      <c r="L40" s="81">
        <f>SUM(D40*K40)</f>
        <v>36450</v>
      </c>
      <c r="M40" s="83">
        <v>72</v>
      </c>
      <c r="N40" s="85">
        <f>SUM(D40*M40)</f>
        <v>34992</v>
      </c>
      <c r="O40" s="79">
        <v>98</v>
      </c>
      <c r="P40" s="81">
        <f>SUM(D40*O40)</f>
        <v>47628</v>
      </c>
      <c r="Q40" s="79">
        <v>95</v>
      </c>
      <c r="R40" s="81">
        <f>SUM(D40*Q40)</f>
        <v>46170</v>
      </c>
      <c r="S40" s="79">
        <v>79</v>
      </c>
      <c r="T40" s="81">
        <f>SUM(D40*S40)</f>
        <v>38394</v>
      </c>
      <c r="U40" s="79">
        <v>78</v>
      </c>
      <c r="V40" s="81">
        <f>SUM(D40*U40)</f>
        <v>37908</v>
      </c>
    </row>
    <row r="41" spans="1:22" s="9" customFormat="1" ht="17.5" customHeight="1" x14ac:dyDescent="0.25">
      <c r="A41" s="30"/>
      <c r="B41" s="19" t="s">
        <v>29</v>
      </c>
      <c r="C41" s="103"/>
      <c r="D41" s="108"/>
      <c r="E41" s="80"/>
      <c r="F41" s="82"/>
      <c r="G41" s="80"/>
      <c r="H41" s="82"/>
      <c r="I41" s="80"/>
      <c r="J41" s="82"/>
      <c r="K41" s="80"/>
      <c r="L41" s="82"/>
      <c r="M41" s="84"/>
      <c r="N41" s="86"/>
      <c r="O41" s="80"/>
      <c r="P41" s="82"/>
      <c r="Q41" s="80"/>
      <c r="R41" s="82"/>
      <c r="S41" s="80"/>
      <c r="T41" s="82"/>
      <c r="U41" s="80"/>
      <c r="V41" s="82"/>
    </row>
    <row r="42" spans="1:22" ht="6.75" customHeight="1" x14ac:dyDescent="0.25">
      <c r="A42" s="33"/>
      <c r="B42" s="11"/>
      <c r="C42" s="11"/>
      <c r="D42" s="15"/>
      <c r="E42" s="21"/>
      <c r="F42" s="34"/>
      <c r="G42" s="21"/>
      <c r="H42" s="34"/>
      <c r="I42" s="21"/>
      <c r="J42" s="34"/>
      <c r="K42" s="21"/>
      <c r="L42" s="34"/>
      <c r="M42" s="21"/>
      <c r="N42" s="34"/>
      <c r="O42" s="21"/>
      <c r="P42" s="34"/>
      <c r="Q42" s="21"/>
      <c r="R42" s="34"/>
      <c r="S42" s="21"/>
      <c r="T42" s="34"/>
      <c r="U42" s="21"/>
      <c r="V42" s="34"/>
    </row>
    <row r="43" spans="1:22" ht="17.25" customHeight="1" x14ac:dyDescent="0.25">
      <c r="A43" s="26" t="s">
        <v>14</v>
      </c>
      <c r="B43" s="18" t="s">
        <v>26</v>
      </c>
      <c r="C43" s="110" t="s">
        <v>22</v>
      </c>
      <c r="D43" s="109">
        <v>346</v>
      </c>
      <c r="E43" s="79">
        <v>144</v>
      </c>
      <c r="F43" s="81">
        <f>D43*E43</f>
        <v>49824</v>
      </c>
      <c r="G43" s="79">
        <v>118</v>
      </c>
      <c r="H43" s="81">
        <f>SUM(D43*G43)</f>
        <v>40828</v>
      </c>
      <c r="I43" s="79">
        <v>99</v>
      </c>
      <c r="J43" s="81">
        <f>SUM(D43*I43)</f>
        <v>34254</v>
      </c>
      <c r="K43" s="79">
        <v>165</v>
      </c>
      <c r="L43" s="81">
        <f>SUM(D43*K43)</f>
        <v>57090</v>
      </c>
      <c r="M43" s="79">
        <v>155</v>
      </c>
      <c r="N43" s="81">
        <f>SUM(D43*M43)</f>
        <v>53630</v>
      </c>
      <c r="O43" s="79">
        <v>109</v>
      </c>
      <c r="P43" s="81">
        <f>SUM(D43*O43)</f>
        <v>37714</v>
      </c>
      <c r="Q43" s="79">
        <v>99</v>
      </c>
      <c r="R43" s="81">
        <f>SUM(D43*Q43)</f>
        <v>34254</v>
      </c>
      <c r="S43" s="79">
        <v>149</v>
      </c>
      <c r="T43" s="81">
        <f>SUM(D43*S43)</f>
        <v>51554</v>
      </c>
      <c r="U43" s="83">
        <v>98</v>
      </c>
      <c r="V43" s="85">
        <f>SUM(D43*U43)</f>
        <v>33908</v>
      </c>
    </row>
    <row r="44" spans="1:22" ht="17.25" customHeight="1" x14ac:dyDescent="0.25">
      <c r="A44" s="32"/>
      <c r="B44" s="17" t="s">
        <v>27</v>
      </c>
      <c r="C44" s="111"/>
      <c r="D44" s="105"/>
      <c r="E44" s="80"/>
      <c r="F44" s="82"/>
      <c r="G44" s="80"/>
      <c r="H44" s="82"/>
      <c r="I44" s="80"/>
      <c r="J44" s="82"/>
      <c r="K44" s="80"/>
      <c r="L44" s="82"/>
      <c r="M44" s="80"/>
      <c r="N44" s="82"/>
      <c r="O44" s="80"/>
      <c r="P44" s="82"/>
      <c r="Q44" s="80"/>
      <c r="R44" s="82"/>
      <c r="S44" s="80"/>
      <c r="T44" s="82"/>
      <c r="U44" s="84"/>
      <c r="V44" s="86"/>
    </row>
    <row r="45" spans="1:22" ht="6.75" customHeight="1" x14ac:dyDescent="0.25">
      <c r="A45" s="33"/>
      <c r="B45" s="11"/>
      <c r="C45" s="11"/>
      <c r="D45" s="15"/>
      <c r="E45" s="21"/>
      <c r="F45" s="34"/>
      <c r="G45" s="21"/>
      <c r="H45" s="34"/>
      <c r="I45" s="21"/>
      <c r="J45" s="34"/>
      <c r="K45" s="21"/>
      <c r="L45" s="34"/>
      <c r="M45" s="21"/>
      <c r="N45" s="34"/>
      <c r="O45" s="21"/>
      <c r="P45" s="34"/>
      <c r="Q45" s="21"/>
      <c r="R45" s="34"/>
      <c r="S45" s="21"/>
      <c r="T45" s="34"/>
      <c r="U45" s="21"/>
      <c r="V45" s="34"/>
    </row>
    <row r="46" spans="1:22" ht="9" customHeight="1" x14ac:dyDescent="0.25"/>
    <row r="47" spans="1:22" x14ac:dyDescent="0.25">
      <c r="A47" s="2"/>
      <c r="B47" s="2"/>
      <c r="D47" s="4"/>
      <c r="E47" s="6"/>
      <c r="G47" s="6"/>
      <c r="I47" s="6"/>
      <c r="K47" s="6"/>
      <c r="M47" s="6"/>
      <c r="O47" s="6"/>
      <c r="Q47" s="6"/>
      <c r="S47" s="6"/>
      <c r="U47" s="6"/>
    </row>
    <row r="48" spans="1:22" ht="13" thickBot="1" x14ac:dyDescent="0.3">
      <c r="A48" s="87"/>
      <c r="B48" s="87"/>
    </row>
    <row r="49" spans="1:2" ht="7.5" customHeight="1" x14ac:dyDescent="0.25">
      <c r="A49" s="67"/>
      <c r="B49" s="68"/>
    </row>
    <row r="50" spans="1:2" x14ac:dyDescent="0.25">
      <c r="A50" s="69" t="s">
        <v>56</v>
      </c>
      <c r="B50" s="70" t="s">
        <v>55</v>
      </c>
    </row>
    <row r="51" spans="1:2" x14ac:dyDescent="0.25">
      <c r="A51" s="69"/>
      <c r="B51" s="70" t="s">
        <v>58</v>
      </c>
    </row>
    <row r="52" spans="1:2" ht="4.5" customHeight="1" x14ac:dyDescent="0.25">
      <c r="A52" s="71"/>
      <c r="B52" s="72"/>
    </row>
    <row r="53" spans="1:2" x14ac:dyDescent="0.25">
      <c r="A53" s="69" t="s">
        <v>42</v>
      </c>
      <c r="B53" s="70" t="s">
        <v>57</v>
      </c>
    </row>
    <row r="54" spans="1:2" x14ac:dyDescent="0.25">
      <c r="A54" s="73"/>
      <c r="B54" s="70" t="s">
        <v>13</v>
      </c>
    </row>
    <row r="55" spans="1:2" ht="6" customHeight="1" x14ac:dyDescent="0.25">
      <c r="A55" s="74"/>
      <c r="B55" s="72"/>
    </row>
    <row r="56" spans="1:2" x14ac:dyDescent="0.25">
      <c r="A56" s="69" t="s">
        <v>41</v>
      </c>
      <c r="B56" s="70" t="s">
        <v>9</v>
      </c>
    </row>
    <row r="57" spans="1:2" x14ac:dyDescent="0.25">
      <c r="A57" s="73"/>
      <c r="B57" s="70" t="s">
        <v>11</v>
      </c>
    </row>
    <row r="58" spans="1:2" ht="6" customHeight="1" x14ac:dyDescent="0.25">
      <c r="A58" s="74"/>
      <c r="B58" s="72"/>
    </row>
    <row r="59" spans="1:2" x14ac:dyDescent="0.25">
      <c r="A59" s="69" t="s">
        <v>59</v>
      </c>
      <c r="B59" s="70" t="s">
        <v>8</v>
      </c>
    </row>
    <row r="60" spans="1:2" ht="13" thickBot="1" x14ac:dyDescent="0.3">
      <c r="A60" s="75"/>
      <c r="B60" s="76" t="s">
        <v>14</v>
      </c>
    </row>
  </sheetData>
  <sheetProtection algorithmName="SHA-512" hashValue="l4vQKuZvfvs8dHTSDBYw3gl/vTOJcoliqYd1FxlFBs3zU3nFtPwuSy0ill6f1VuwGeiBAiyeIQtqSkGdxAs4BQ==" saltValue="p7z0G84nCSRF48TPGIzOlg==" spinCount="100000" sheet="1" selectLockedCells="1" selectUnlockedCells="1"/>
  <mergeCells count="234">
    <mergeCell ref="S43:S44"/>
    <mergeCell ref="T43:T44"/>
    <mergeCell ref="Q40:Q41"/>
    <mergeCell ref="R40:R41"/>
    <mergeCell ref="Q43:Q44"/>
    <mergeCell ref="R43:R44"/>
    <mergeCell ref="S2:T4"/>
    <mergeCell ref="S6:S7"/>
    <mergeCell ref="T6:T7"/>
    <mergeCell ref="S8:S9"/>
    <mergeCell ref="T8:T9"/>
    <mergeCell ref="S11:S12"/>
    <mergeCell ref="T11:T12"/>
    <mergeCell ref="S20:S21"/>
    <mergeCell ref="T20:T21"/>
    <mergeCell ref="S23:S24"/>
    <mergeCell ref="T23:T24"/>
    <mergeCell ref="S26:S27"/>
    <mergeCell ref="T26:T27"/>
    <mergeCell ref="S29:S30"/>
    <mergeCell ref="T29:T30"/>
    <mergeCell ref="S34:S35"/>
    <mergeCell ref="T34:T35"/>
    <mergeCell ref="S37:S38"/>
    <mergeCell ref="T37:T38"/>
    <mergeCell ref="S40:S41"/>
    <mergeCell ref="Q23:Q24"/>
    <mergeCell ref="R23:R24"/>
    <mergeCell ref="Q26:Q27"/>
    <mergeCell ref="R26:R27"/>
    <mergeCell ref="Q29:Q30"/>
    <mergeCell ref="R29:R30"/>
    <mergeCell ref="Q34:Q35"/>
    <mergeCell ref="R34:R35"/>
    <mergeCell ref="Q37:Q38"/>
    <mergeCell ref="R37:R38"/>
    <mergeCell ref="T40:T41"/>
    <mergeCell ref="Q2:R4"/>
    <mergeCell ref="Q6:Q7"/>
    <mergeCell ref="R6:R7"/>
    <mergeCell ref="Q8:Q9"/>
    <mergeCell ref="R8:R9"/>
    <mergeCell ref="Q11:Q12"/>
    <mergeCell ref="R11:R12"/>
    <mergeCell ref="Q20:Q21"/>
    <mergeCell ref="R20:R21"/>
    <mergeCell ref="C43:C44"/>
    <mergeCell ref="D43:D44"/>
    <mergeCell ref="E43:E44"/>
    <mergeCell ref="F43:F44"/>
    <mergeCell ref="C40:C41"/>
    <mergeCell ref="D40:D41"/>
    <mergeCell ref="E40:E41"/>
    <mergeCell ref="F40:F41"/>
    <mergeCell ref="C37:C38"/>
    <mergeCell ref="D37:D38"/>
    <mergeCell ref="E37:E38"/>
    <mergeCell ref="F37:F38"/>
    <mergeCell ref="A1:F1"/>
    <mergeCell ref="D6:D7"/>
    <mergeCell ref="A6:A7"/>
    <mergeCell ref="B6:B7"/>
    <mergeCell ref="E6:E7"/>
    <mergeCell ref="F6:F7"/>
    <mergeCell ref="C6:C7"/>
    <mergeCell ref="C8:C9"/>
    <mergeCell ref="D8:D9"/>
    <mergeCell ref="A2:D4"/>
    <mergeCell ref="C11:C12"/>
    <mergeCell ref="D11:D12"/>
    <mergeCell ref="E11:E12"/>
    <mergeCell ref="F11:F12"/>
    <mergeCell ref="C20:C21"/>
    <mergeCell ref="D20:D21"/>
    <mergeCell ref="E20:E21"/>
    <mergeCell ref="F20:F21"/>
    <mergeCell ref="C34:C35"/>
    <mergeCell ref="D34:D35"/>
    <mergeCell ref="E34:E35"/>
    <mergeCell ref="F34:F35"/>
    <mergeCell ref="C29:C30"/>
    <mergeCell ref="D29:D30"/>
    <mergeCell ref="E29:E30"/>
    <mergeCell ref="F29:F30"/>
    <mergeCell ref="C26:C27"/>
    <mergeCell ref="D26:D27"/>
    <mergeCell ref="E26:E27"/>
    <mergeCell ref="F26:F27"/>
    <mergeCell ref="C23:C24"/>
    <mergeCell ref="D23:D24"/>
    <mergeCell ref="E23:E24"/>
    <mergeCell ref="G11:G12"/>
    <mergeCell ref="H11:H12"/>
    <mergeCell ref="G20:G21"/>
    <mergeCell ref="H20:H21"/>
    <mergeCell ref="G23:G24"/>
    <mergeCell ref="H23:H24"/>
    <mergeCell ref="E2:F4"/>
    <mergeCell ref="G2:H4"/>
    <mergeCell ref="G6:G7"/>
    <mergeCell ref="H6:H7"/>
    <mergeCell ref="G8:G9"/>
    <mergeCell ref="H8:H9"/>
    <mergeCell ref="E8:E9"/>
    <mergeCell ref="F8:F9"/>
    <mergeCell ref="F23:F24"/>
    <mergeCell ref="G37:G38"/>
    <mergeCell ref="H37:H38"/>
    <mergeCell ref="G40:G41"/>
    <mergeCell ref="H40:H41"/>
    <mergeCell ref="G43:G44"/>
    <mergeCell ref="H43:H44"/>
    <mergeCell ref="G26:G27"/>
    <mergeCell ref="H26:H27"/>
    <mergeCell ref="G29:G30"/>
    <mergeCell ref="H29:H30"/>
    <mergeCell ref="G34:G35"/>
    <mergeCell ref="H34:H35"/>
    <mergeCell ref="I11:I12"/>
    <mergeCell ref="J11:J12"/>
    <mergeCell ref="I20:I21"/>
    <mergeCell ref="J20:J21"/>
    <mergeCell ref="I23:I24"/>
    <mergeCell ref="J23:J24"/>
    <mergeCell ref="I2:J4"/>
    <mergeCell ref="I6:I7"/>
    <mergeCell ref="J6:J7"/>
    <mergeCell ref="I8:I9"/>
    <mergeCell ref="J8:J9"/>
    <mergeCell ref="I37:I38"/>
    <mergeCell ref="J37:J38"/>
    <mergeCell ref="I40:I41"/>
    <mergeCell ref="J40:J41"/>
    <mergeCell ref="I43:I44"/>
    <mergeCell ref="J43:J44"/>
    <mergeCell ref="I26:I27"/>
    <mergeCell ref="J26:J27"/>
    <mergeCell ref="I29:I30"/>
    <mergeCell ref="J29:J30"/>
    <mergeCell ref="I34:I35"/>
    <mergeCell ref="J34:J35"/>
    <mergeCell ref="K43:K44"/>
    <mergeCell ref="L43:L44"/>
    <mergeCell ref="K26:K27"/>
    <mergeCell ref="L26:L27"/>
    <mergeCell ref="K29:K30"/>
    <mergeCell ref="L29:L30"/>
    <mergeCell ref="K34:K35"/>
    <mergeCell ref="L34:L35"/>
    <mergeCell ref="K11:K12"/>
    <mergeCell ref="L11:L12"/>
    <mergeCell ref="K20:K21"/>
    <mergeCell ref="L20:L21"/>
    <mergeCell ref="K23:K24"/>
    <mergeCell ref="L23:L24"/>
    <mergeCell ref="M2:N4"/>
    <mergeCell ref="M6:M7"/>
    <mergeCell ref="N6:N7"/>
    <mergeCell ref="M8:M9"/>
    <mergeCell ref="N8:N9"/>
    <mergeCell ref="K37:K38"/>
    <mergeCell ref="L37:L38"/>
    <mergeCell ref="K40:K41"/>
    <mergeCell ref="L40:L41"/>
    <mergeCell ref="K2:L4"/>
    <mergeCell ref="K6:K7"/>
    <mergeCell ref="L6:L7"/>
    <mergeCell ref="K8:K9"/>
    <mergeCell ref="L8:L9"/>
    <mergeCell ref="N29:N30"/>
    <mergeCell ref="M34:M35"/>
    <mergeCell ref="N34:N35"/>
    <mergeCell ref="M11:M12"/>
    <mergeCell ref="N11:N12"/>
    <mergeCell ref="M20:M21"/>
    <mergeCell ref="N20:N21"/>
    <mergeCell ref="M23:M24"/>
    <mergeCell ref="N23:N24"/>
    <mergeCell ref="O37:O38"/>
    <mergeCell ref="P37:P38"/>
    <mergeCell ref="O40:O41"/>
    <mergeCell ref="P40:P41"/>
    <mergeCell ref="O43:O44"/>
    <mergeCell ref="P43:P44"/>
    <mergeCell ref="O26:O27"/>
    <mergeCell ref="P26:P27"/>
    <mergeCell ref="O29:O30"/>
    <mergeCell ref="P29:P30"/>
    <mergeCell ref="O34:O35"/>
    <mergeCell ref="P34:P35"/>
    <mergeCell ref="O11:O12"/>
    <mergeCell ref="P11:P12"/>
    <mergeCell ref="O20:O21"/>
    <mergeCell ref="P20:P21"/>
    <mergeCell ref="O23:O24"/>
    <mergeCell ref="P23:P24"/>
    <mergeCell ref="O2:P4"/>
    <mergeCell ref="O6:O7"/>
    <mergeCell ref="P6:P7"/>
    <mergeCell ref="O8:O9"/>
    <mergeCell ref="P8:P9"/>
    <mergeCell ref="U2:V4"/>
    <mergeCell ref="U6:U7"/>
    <mergeCell ref="V6:V7"/>
    <mergeCell ref="U8:U9"/>
    <mergeCell ref="V8:V9"/>
    <mergeCell ref="U11:U12"/>
    <mergeCell ref="V11:V12"/>
    <mergeCell ref="U20:U21"/>
    <mergeCell ref="V20:V21"/>
    <mergeCell ref="U40:U41"/>
    <mergeCell ref="V40:V41"/>
    <mergeCell ref="U43:U44"/>
    <mergeCell ref="V43:V44"/>
    <mergeCell ref="A48:B48"/>
    <mergeCell ref="U23:U24"/>
    <mergeCell ref="V23:V24"/>
    <mergeCell ref="U26:U27"/>
    <mergeCell ref="V26:V27"/>
    <mergeCell ref="U29:U30"/>
    <mergeCell ref="V29:V30"/>
    <mergeCell ref="U34:U35"/>
    <mergeCell ref="V34:V35"/>
    <mergeCell ref="U37:U38"/>
    <mergeCell ref="V37:V38"/>
    <mergeCell ref="M37:M38"/>
    <mergeCell ref="N37:N38"/>
    <mergeCell ref="M40:M41"/>
    <mergeCell ref="N40:N41"/>
    <mergeCell ref="M43:M44"/>
    <mergeCell ref="N43:N44"/>
    <mergeCell ref="M26:M27"/>
    <mergeCell ref="N26:N27"/>
    <mergeCell ref="M29:M30"/>
  </mergeCells>
  <phoneticPr fontId="2" type="noConversion"/>
  <printOptions horizontalCentered="1"/>
  <pageMargins left="0.25" right="0.25" top="0.75" bottom="0.75" header="0.3" footer="0.3"/>
  <pageSetup scale="80" fitToWidth="0" orientation="portrait" horizontalDpi="429496729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1</vt:lpstr>
      <vt:lpstr>'Attachment 1'!Print_Area</vt:lpstr>
      <vt:lpstr>'Attachment 1'!Print_Titles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Patsi Shandera</cp:lastModifiedBy>
  <cp:lastPrinted>2021-02-10T18:06:37Z</cp:lastPrinted>
  <dcterms:created xsi:type="dcterms:W3CDTF">2004-02-18T15:49:16Z</dcterms:created>
  <dcterms:modified xsi:type="dcterms:W3CDTF">2021-02-24T14:59:32Z</dcterms:modified>
</cp:coreProperties>
</file>