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M:\Purchasing\Agreements\1-Solicitations\21-225-8017222018 Eastern Road Maintenance\Tab 5 - Bids Received\"/>
    </mc:Choice>
  </mc:AlternateContent>
  <xr:revisionPtr revIDLastSave="0" documentId="13_ncr:1_{7A5C34E4-2FEC-4DCD-A99F-F6E906A7164A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Print_Area" localSheetId="0">Sheet1!$A$1:$S$45</definedName>
    <definedName name="_xlnm.Print_Titles" localSheetId="0">Sheet1!$1:$3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W19" i="1" l="1"/>
  <c r="AW39" i="1"/>
  <c r="AW37" i="1"/>
  <c r="AW35" i="1"/>
  <c r="AW33" i="1"/>
  <c r="AW31" i="1"/>
  <c r="AW29" i="1"/>
  <c r="AW27" i="1"/>
  <c r="AW25" i="1"/>
  <c r="AW23" i="1"/>
  <c r="AW21" i="1"/>
  <c r="AW17" i="1"/>
  <c r="AW15" i="1"/>
  <c r="AW13" i="1"/>
  <c r="AW11" i="1"/>
  <c r="AW9" i="1"/>
  <c r="AW7" i="1"/>
  <c r="AU39" i="1"/>
  <c r="AU37" i="1"/>
  <c r="AU35" i="1"/>
  <c r="AU33" i="1"/>
  <c r="AU31" i="1"/>
  <c r="AU29" i="1"/>
  <c r="AU27" i="1"/>
  <c r="AU25" i="1"/>
  <c r="AU23" i="1"/>
  <c r="AU21" i="1"/>
  <c r="AU19" i="1"/>
  <c r="AU17" i="1"/>
  <c r="AU15" i="1"/>
  <c r="AU13" i="1"/>
  <c r="AU11" i="1"/>
  <c r="AU9" i="1"/>
  <c r="AU7" i="1"/>
  <c r="AS39" i="1"/>
  <c r="AS37" i="1"/>
  <c r="AS35" i="1"/>
  <c r="AS33" i="1"/>
  <c r="AS31" i="1"/>
  <c r="AS29" i="1"/>
  <c r="AS27" i="1"/>
  <c r="AS25" i="1"/>
  <c r="AS23" i="1"/>
  <c r="AS21" i="1"/>
  <c r="AS19" i="1"/>
  <c r="AS17" i="1"/>
  <c r="AS15" i="1"/>
  <c r="AS13" i="1"/>
  <c r="AS11" i="1"/>
  <c r="AS9" i="1"/>
  <c r="AS7" i="1"/>
  <c r="AQ39" i="1" l="1"/>
  <c r="AQ37" i="1"/>
  <c r="AQ35" i="1"/>
  <c r="AQ33" i="1"/>
  <c r="AQ31" i="1"/>
  <c r="AQ29" i="1"/>
  <c r="AQ27" i="1"/>
  <c r="AQ25" i="1"/>
  <c r="AQ23" i="1"/>
  <c r="AQ21" i="1"/>
  <c r="AQ19" i="1"/>
  <c r="AQ17" i="1"/>
  <c r="AQ15" i="1"/>
  <c r="AQ13" i="1"/>
  <c r="AQ11" i="1"/>
  <c r="AQ9" i="1"/>
  <c r="AQ7" i="1"/>
  <c r="AO39" i="1"/>
  <c r="AO37" i="1"/>
  <c r="AO35" i="1"/>
  <c r="AO33" i="1"/>
  <c r="AO31" i="1"/>
  <c r="AO29" i="1"/>
  <c r="AO27" i="1"/>
  <c r="AO23" i="1"/>
  <c r="AO25" i="1"/>
  <c r="AO21" i="1"/>
  <c r="AO19" i="1"/>
  <c r="AO17" i="1"/>
  <c r="AO15" i="1"/>
  <c r="AO13" i="1"/>
  <c r="AO11" i="1"/>
  <c r="AO9" i="1"/>
  <c r="AO7" i="1"/>
  <c r="AM39" i="1" l="1"/>
  <c r="AM37" i="1"/>
  <c r="AM35" i="1"/>
  <c r="AM33" i="1"/>
  <c r="AM31" i="1"/>
  <c r="AM29" i="1"/>
  <c r="AM27" i="1"/>
  <c r="AM25" i="1"/>
  <c r="AM23" i="1"/>
  <c r="AM21" i="1"/>
  <c r="AM19" i="1"/>
  <c r="AM17" i="1"/>
  <c r="AM15" i="1"/>
  <c r="AM13" i="1"/>
  <c r="AM11" i="1"/>
  <c r="AM9" i="1"/>
  <c r="AM7" i="1"/>
  <c r="AK39" i="1"/>
  <c r="AK37" i="1"/>
  <c r="AK35" i="1"/>
  <c r="AK33" i="1"/>
  <c r="AK31" i="1"/>
  <c r="AK29" i="1"/>
  <c r="AK27" i="1"/>
  <c r="AK25" i="1"/>
  <c r="AK23" i="1"/>
  <c r="AK21" i="1"/>
  <c r="AK19" i="1"/>
  <c r="AK17" i="1"/>
  <c r="AK15" i="1"/>
  <c r="AK13" i="1"/>
  <c r="AK11" i="1"/>
  <c r="AK9" i="1"/>
  <c r="AK7" i="1"/>
  <c r="AI39" i="1"/>
  <c r="AI37" i="1"/>
  <c r="AI35" i="1"/>
  <c r="AI33" i="1"/>
  <c r="AI31" i="1"/>
  <c r="AI29" i="1"/>
  <c r="AI27" i="1"/>
  <c r="AI25" i="1"/>
  <c r="AI23" i="1"/>
  <c r="AI21" i="1"/>
  <c r="AI19" i="1"/>
  <c r="AI17" i="1"/>
  <c r="AI15" i="1"/>
  <c r="AI13" i="1"/>
  <c r="AI11" i="1"/>
  <c r="AI9" i="1"/>
  <c r="AI7" i="1"/>
  <c r="AG39" i="1"/>
  <c r="AG37" i="1"/>
  <c r="AG35" i="1"/>
  <c r="AG33" i="1"/>
  <c r="AG31" i="1"/>
  <c r="AG29" i="1"/>
  <c r="AG27" i="1"/>
  <c r="AG25" i="1"/>
  <c r="AG23" i="1"/>
  <c r="AG21" i="1"/>
  <c r="AG19" i="1"/>
  <c r="AG17" i="1"/>
  <c r="AG15" i="1"/>
  <c r="AG13" i="1"/>
  <c r="AG11" i="1"/>
  <c r="AG9" i="1"/>
  <c r="AG7" i="1"/>
  <c r="AE39" i="1"/>
  <c r="AE37" i="1"/>
  <c r="AE35" i="1"/>
  <c r="AE33" i="1"/>
  <c r="AE31" i="1"/>
  <c r="AE29" i="1"/>
  <c r="AE27" i="1"/>
  <c r="AE25" i="1"/>
  <c r="AE23" i="1"/>
  <c r="AE21" i="1"/>
  <c r="AE19" i="1"/>
  <c r="AE17" i="1"/>
  <c r="AE15" i="1"/>
  <c r="AE13" i="1"/>
  <c r="AE11" i="1"/>
  <c r="AE9" i="1"/>
  <c r="AE7" i="1"/>
  <c r="AC39" i="1"/>
  <c r="AC37" i="1"/>
  <c r="AC35" i="1"/>
  <c r="AC33" i="1"/>
  <c r="AC31" i="1"/>
  <c r="AC29" i="1"/>
  <c r="AC27" i="1"/>
  <c r="AC25" i="1"/>
  <c r="AC23" i="1"/>
  <c r="AC21" i="1"/>
  <c r="AC19" i="1"/>
  <c r="AC17" i="1"/>
  <c r="AC15" i="1"/>
  <c r="AC13" i="1"/>
  <c r="AC11" i="1"/>
  <c r="AC9" i="1"/>
  <c r="AC7" i="1"/>
  <c r="AA39" i="1"/>
  <c r="AA37" i="1"/>
  <c r="AA35" i="1"/>
  <c r="AA33" i="1"/>
  <c r="AA31" i="1"/>
  <c r="AA29" i="1"/>
  <c r="AA27" i="1"/>
  <c r="AA25" i="1"/>
  <c r="AA23" i="1"/>
  <c r="AA21" i="1"/>
  <c r="AA19" i="1"/>
  <c r="AA17" i="1"/>
  <c r="AA15" i="1"/>
  <c r="AA13" i="1"/>
  <c r="AA11" i="1"/>
  <c r="AA9" i="1"/>
  <c r="AA7" i="1"/>
  <c r="Y39" i="1"/>
  <c r="Y37" i="1"/>
  <c r="Y35" i="1"/>
  <c r="Y33" i="1"/>
  <c r="Y31" i="1"/>
  <c r="Y29" i="1"/>
  <c r="Y27" i="1"/>
  <c r="Y25" i="1"/>
  <c r="Y23" i="1"/>
  <c r="Y21" i="1"/>
  <c r="Y19" i="1"/>
  <c r="Y17" i="1"/>
  <c r="Y15" i="1"/>
  <c r="Y13" i="1"/>
  <c r="Y11" i="1"/>
  <c r="Y9" i="1"/>
  <c r="Y7" i="1"/>
  <c r="W39" i="1"/>
  <c r="W37" i="1"/>
  <c r="W35" i="1"/>
  <c r="W33" i="1"/>
  <c r="W31" i="1"/>
  <c r="W29" i="1"/>
  <c r="W27" i="1"/>
  <c r="W25" i="1"/>
  <c r="W23" i="1"/>
  <c r="W21" i="1"/>
  <c r="W19" i="1"/>
  <c r="W17" i="1"/>
  <c r="W15" i="1"/>
  <c r="W13" i="1"/>
  <c r="W11" i="1"/>
  <c r="W9" i="1"/>
  <c r="W7" i="1"/>
  <c r="U39" i="1"/>
  <c r="U37" i="1"/>
  <c r="U35" i="1"/>
  <c r="U33" i="1"/>
  <c r="U31" i="1"/>
  <c r="U29" i="1"/>
  <c r="U27" i="1"/>
  <c r="U25" i="1"/>
  <c r="U23" i="1"/>
  <c r="U21" i="1"/>
  <c r="U19" i="1"/>
  <c r="U17" i="1"/>
  <c r="U15" i="1"/>
  <c r="U13" i="1"/>
  <c r="U11" i="1"/>
  <c r="U9" i="1"/>
  <c r="U7" i="1"/>
  <c r="AQ41" i="1" l="1"/>
  <c r="AU41" i="1"/>
  <c r="AO41" i="1"/>
  <c r="AS41" i="1"/>
  <c r="AW41" i="1"/>
  <c r="AC41" i="1"/>
  <c r="AM41" i="1"/>
  <c r="AE41" i="1"/>
  <c r="AG41" i="1"/>
  <c r="AK41" i="1"/>
  <c r="AI41" i="1"/>
  <c r="AA41" i="1"/>
  <c r="Y41" i="1"/>
  <c r="W41" i="1"/>
  <c r="U41" i="1"/>
  <c r="Q7" i="1"/>
  <c r="AW43" i="1" l="1"/>
  <c r="AM43" i="1"/>
  <c r="AC43" i="1"/>
  <c r="S39" i="1"/>
  <c r="Q39" i="1"/>
  <c r="O39" i="1"/>
  <c r="M39" i="1"/>
  <c r="K39" i="1"/>
  <c r="S37" i="1"/>
  <c r="Q37" i="1"/>
  <c r="O37" i="1"/>
  <c r="M37" i="1"/>
  <c r="K37" i="1"/>
  <c r="S35" i="1"/>
  <c r="Q35" i="1"/>
  <c r="O35" i="1"/>
  <c r="M35" i="1"/>
  <c r="K35" i="1"/>
  <c r="S33" i="1"/>
  <c r="Q33" i="1"/>
  <c r="O33" i="1"/>
  <c r="M33" i="1"/>
  <c r="K33" i="1"/>
  <c r="S31" i="1"/>
  <c r="Q31" i="1"/>
  <c r="O31" i="1"/>
  <c r="M31" i="1"/>
  <c r="K31" i="1"/>
  <c r="S29" i="1"/>
  <c r="Q29" i="1"/>
  <c r="O29" i="1"/>
  <c r="M29" i="1"/>
  <c r="K29" i="1"/>
  <c r="S27" i="1"/>
  <c r="Q27" i="1"/>
  <c r="O27" i="1"/>
  <c r="M27" i="1"/>
  <c r="K27" i="1"/>
  <c r="S25" i="1"/>
  <c r="Q25" i="1"/>
  <c r="O25" i="1"/>
  <c r="M25" i="1"/>
  <c r="K25" i="1"/>
  <c r="S23" i="1"/>
  <c r="Q23" i="1"/>
  <c r="O23" i="1"/>
  <c r="M23" i="1"/>
  <c r="K23" i="1"/>
  <c r="S21" i="1"/>
  <c r="Q21" i="1"/>
  <c r="O21" i="1"/>
  <c r="M21" i="1"/>
  <c r="K21" i="1"/>
  <c r="S19" i="1"/>
  <c r="Q19" i="1"/>
  <c r="O19" i="1"/>
  <c r="M19" i="1"/>
  <c r="K19" i="1"/>
  <c r="S17" i="1"/>
  <c r="Q17" i="1"/>
  <c r="O17" i="1"/>
  <c r="M17" i="1"/>
  <c r="K17" i="1"/>
  <c r="S15" i="1"/>
  <c r="Q15" i="1"/>
  <c r="O15" i="1"/>
  <c r="M15" i="1"/>
  <c r="K15" i="1"/>
  <c r="S13" i="1"/>
  <c r="Q13" i="1"/>
  <c r="O13" i="1"/>
  <c r="M13" i="1"/>
  <c r="K13" i="1"/>
  <c r="S11" i="1"/>
  <c r="Q11" i="1"/>
  <c r="O11" i="1"/>
  <c r="M11" i="1"/>
  <c r="K11" i="1"/>
  <c r="S9" i="1"/>
  <c r="Q9" i="1"/>
  <c r="Q41" i="1" s="1"/>
  <c r="O9" i="1"/>
  <c r="M9" i="1"/>
  <c r="K9" i="1"/>
  <c r="K7" i="1"/>
  <c r="S7" i="1"/>
  <c r="O7" i="1"/>
  <c r="M7" i="1"/>
  <c r="O41" i="1" l="1"/>
  <c r="S41" i="1"/>
  <c r="M41" i="1"/>
  <c r="K41" i="1"/>
  <c r="S43" i="1" l="1"/>
</calcChain>
</file>

<file path=xl/sharedStrings.xml><?xml version="1.0" encoding="utf-8"?>
<sst xmlns="http://schemas.openxmlformats.org/spreadsheetml/2006/main" count="107" uniqueCount="52">
  <si>
    <t>EQUIPMENT</t>
  </si>
  <si>
    <t>Dozer</t>
  </si>
  <si>
    <t>Dump Truck</t>
  </si>
  <si>
    <t>Labor - Skilled/Sawyer</t>
  </si>
  <si>
    <t>All Terrain Vehicle</t>
  </si>
  <si>
    <t xml:space="preserve">Used on site for erosion control application </t>
  </si>
  <si>
    <t>12-14 yard</t>
  </si>
  <si>
    <t>JD 770, 14, 14G, 140G</t>
  </si>
  <si>
    <t>D-6</t>
  </si>
  <si>
    <t>Transport</t>
  </si>
  <si>
    <r>
      <t xml:space="preserve">Labor - </t>
    </r>
    <r>
      <rPr>
        <sz val="9"/>
        <rFont val="Arial"/>
        <family val="2"/>
      </rPr>
      <t>Non Skilled</t>
    </r>
  </si>
  <si>
    <t>Used for erosion control/culvert installation</t>
  </si>
  <si>
    <t xml:space="preserve">EQUIPMENT EQUIVALENT </t>
  </si>
  <si>
    <t>Grader</t>
  </si>
  <si>
    <t>Support Vehicle</t>
  </si>
  <si>
    <t>3/4T - 1 Ton Sevice Truck</t>
  </si>
  <si>
    <t xml:space="preserve">Mob/Demob of heavy equipment </t>
  </si>
  <si>
    <t>Road repair, gate repair, culvert installation, road brushing</t>
  </si>
  <si>
    <t>Road Repair</t>
  </si>
  <si>
    <t>Transport, Dump Truck w/trailer</t>
  </si>
  <si>
    <t>Mob/Dmob of heavy equipment</t>
  </si>
  <si>
    <t>Hours</t>
  </si>
  <si>
    <t>Days</t>
  </si>
  <si>
    <t>Miles</t>
  </si>
  <si>
    <t>Vibratory roller</t>
  </si>
  <si>
    <t>Vibratory plate compactor/tamper</t>
  </si>
  <si>
    <t>Used for compacting surface material inculvert installation.</t>
  </si>
  <si>
    <t>Used to compacting surface material.</t>
  </si>
  <si>
    <t>Used for brushing roads etc.</t>
  </si>
  <si>
    <t>Excavator, Small* (must include a bucket with operating thumb)</t>
  </si>
  <si>
    <t>Excavator, Med** (must include a bucket with operating thumb)</t>
  </si>
  <si>
    <t>Excavator, Large*** (must include a bucket with operating thumb)</t>
  </si>
  <si>
    <t>ESTIMATED UNIT(S) OF MEASURE</t>
  </si>
  <si>
    <t>Mile</t>
  </si>
  <si>
    <t xml:space="preserve">Mechanical brusher </t>
  </si>
  <si>
    <t>Road Brushing</t>
  </si>
  <si>
    <t xml:space="preserve"> BID</t>
  </si>
  <si>
    <t>Excavator, Mini****</t>
  </si>
  <si>
    <t>Belly Dump</t>
  </si>
  <si>
    <t>15-20 yard</t>
  </si>
  <si>
    <t>PRICE / UNIT OF MEASURE</t>
  </si>
  <si>
    <t xml:space="preserve">RFQ 21-225-8017222018 </t>
  </si>
  <si>
    <t>Eastern Area Road Maintenance</t>
  </si>
  <si>
    <t>EVALUATION</t>
  </si>
  <si>
    <t>Summitt Construction, LLC
Jerome, ID</t>
  </si>
  <si>
    <t>Blaine and Gary Wilcox
Rexburg, ID</t>
  </si>
  <si>
    <t>KT Excavation
Lava Hot Springs, ID</t>
  </si>
  <si>
    <t>Tupco Inc
St Anthony, ID</t>
  </si>
  <si>
    <t>EXTENDED AMT</t>
  </si>
  <si>
    <t>EXTENDED BAMT</t>
  </si>
  <si>
    <t>TOTAL AMT</t>
  </si>
  <si>
    <t>EVALUATION
21-225-8017222018
EASTERN AREA ROAD MAINTENANCE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</si>
</sst>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9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b/>
      <sz val="11"/>
      <name val="Arial"/>
      <family val="2"/>
    </font>
    <font>
      <sz val="10"/>
      <color theme="1"/>
      <name val="Arial"/>
      <family val="2"/>
    </font>
    <font>
      <sz val="9"/>
      <name val="Arial"/>
      <family val="2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8" fillId="0" borderId="0" applyFont="0" applyFill="0" applyBorder="0" applyAlignment="0" applyProtection="0"/>
  </cellStyleXfs>
  <cellXfs count="140">
    <xf numFmtId="0" fontId="0" fillId="0" borderId="0" xfId="0"/>
    <xf numFmtId="0" fontId="4" fillId="0" borderId="0" xfId="0" applyFont="1"/>
    <xf numFmtId="0" fontId="0" fillId="0" borderId="0" xfId="0" applyFill="1"/>
    <xf numFmtId="0" fontId="3" fillId="0" borderId="16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4" fillId="0" borderId="0" xfId="0" applyFont="1" applyFill="1"/>
    <xf numFmtId="0" fontId="3" fillId="0" borderId="23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44" fontId="1" fillId="0" borderId="18" xfId="0" applyNumberFormat="1" applyFont="1" applyFill="1" applyBorder="1" applyAlignment="1">
      <alignment horizontal="center" vertical="center"/>
    </xf>
    <xf numFmtId="44" fontId="1" fillId="0" borderId="21" xfId="0" applyNumberFormat="1" applyFont="1" applyFill="1" applyBorder="1" applyAlignment="1">
      <alignment horizontal="center" vertical="center"/>
    </xf>
    <xf numFmtId="44" fontId="3" fillId="0" borderId="24" xfId="1" applyFont="1" applyFill="1" applyBorder="1" applyAlignment="1">
      <alignment horizontal="center" vertical="center"/>
    </xf>
    <xf numFmtId="44" fontId="3" fillId="0" borderId="23" xfId="1" applyFont="1" applyFill="1" applyBorder="1" applyAlignment="1">
      <alignment horizontal="center" vertical="center"/>
    </xf>
    <xf numFmtId="44" fontId="3" fillId="0" borderId="25" xfId="1" applyFont="1" applyFill="1" applyBorder="1" applyAlignment="1">
      <alignment horizontal="center" vertical="center"/>
    </xf>
    <xf numFmtId="44" fontId="3" fillId="3" borderId="24" xfId="1" applyFont="1" applyFill="1" applyBorder="1" applyAlignment="1" applyProtection="1">
      <alignment horizontal="center" vertical="center"/>
      <protection locked="0"/>
    </xf>
    <xf numFmtId="44" fontId="3" fillId="3" borderId="23" xfId="1" applyFont="1" applyFill="1" applyBorder="1" applyAlignment="1" applyProtection="1">
      <alignment horizontal="center" vertical="center"/>
      <protection locked="0"/>
    </xf>
    <xf numFmtId="44" fontId="3" fillId="0" borderId="24" xfId="1" applyFont="1" applyFill="1" applyBorder="1" applyAlignment="1" applyProtection="1">
      <alignment horizontal="center" vertical="center"/>
      <protection locked="0"/>
    </xf>
    <xf numFmtId="0" fontId="4" fillId="2" borderId="10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 wrapText="1"/>
    </xf>
    <xf numFmtId="0" fontId="0" fillId="0" borderId="8" xfId="0" applyBorder="1"/>
    <xf numFmtId="0" fontId="3" fillId="4" borderId="26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/>
    </xf>
    <xf numFmtId="44" fontId="1" fillId="0" borderId="16" xfId="0" applyNumberFormat="1" applyFont="1" applyFill="1" applyBorder="1" applyAlignment="1">
      <alignment horizontal="center" vertical="center"/>
    </xf>
    <xf numFmtId="0" fontId="0" fillId="2" borderId="10" xfId="0" applyFill="1" applyBorder="1"/>
    <xf numFmtId="0" fontId="0" fillId="2" borderId="8" xfId="0" applyFill="1" applyBorder="1"/>
    <xf numFmtId="44" fontId="3" fillId="2" borderId="10" xfId="1" applyFont="1" applyFill="1" applyBorder="1" applyAlignment="1" applyProtection="1">
      <alignment horizontal="center" vertical="center"/>
      <protection locked="0"/>
    </xf>
    <xf numFmtId="0" fontId="3" fillId="5" borderId="24" xfId="0" applyFont="1" applyFill="1" applyBorder="1" applyAlignment="1">
      <alignment horizontal="center" vertical="center"/>
    </xf>
    <xf numFmtId="44" fontId="1" fillId="0" borderId="27" xfId="0" applyNumberFormat="1" applyFont="1" applyFill="1" applyBorder="1" applyAlignment="1">
      <alignment horizontal="center" vertical="center"/>
    </xf>
    <xf numFmtId="44" fontId="1" fillId="0" borderId="28" xfId="0" applyNumberFormat="1" applyFont="1" applyFill="1" applyBorder="1" applyAlignment="1">
      <alignment horizontal="center" vertical="center"/>
    </xf>
    <xf numFmtId="0" fontId="4" fillId="2" borderId="10" xfId="0" applyFont="1" applyFill="1" applyBorder="1"/>
    <xf numFmtId="0" fontId="4" fillId="2" borderId="8" xfId="0" applyFont="1" applyFill="1" applyBorder="1"/>
    <xf numFmtId="0" fontId="5" fillId="0" borderId="12" xfId="0" applyFont="1" applyFill="1" applyBorder="1" applyAlignment="1">
      <alignment horizontal="center" wrapText="1"/>
    </xf>
    <xf numFmtId="0" fontId="5" fillId="0" borderId="10" xfId="0" applyFont="1" applyFill="1" applyBorder="1" applyAlignment="1">
      <alignment horizontal="center"/>
    </xf>
    <xf numFmtId="0" fontId="5" fillId="0" borderId="8" xfId="0" applyFont="1" applyFill="1" applyBorder="1" applyAlignment="1">
      <alignment horizontal="center"/>
    </xf>
    <xf numFmtId="0" fontId="5" fillId="0" borderId="9" xfId="0" applyFont="1" applyFill="1" applyBorder="1" applyAlignment="1">
      <alignment horizontal="center" wrapText="1"/>
    </xf>
    <xf numFmtId="0" fontId="5" fillId="0" borderId="9" xfId="0" applyFont="1" applyBorder="1" applyAlignment="1">
      <alignment horizontal="center" wrapText="1"/>
    </xf>
    <xf numFmtId="0" fontId="5" fillId="0" borderId="10" xfId="0" applyFont="1" applyBorder="1" applyAlignment="1">
      <alignment horizontal="center" wrapText="1"/>
    </xf>
    <xf numFmtId="0" fontId="5" fillId="0" borderId="8" xfId="0" applyFont="1" applyBorder="1" applyAlignment="1">
      <alignment horizontal="center" wrapText="1"/>
    </xf>
    <xf numFmtId="0" fontId="0" fillId="0" borderId="10" xfId="0" applyBorder="1" applyAlignment="1">
      <alignment horizontal="center"/>
    </xf>
    <xf numFmtId="0" fontId="3" fillId="4" borderId="9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3" fillId="0" borderId="12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left" vertical="center" wrapText="1"/>
    </xf>
    <xf numFmtId="0" fontId="3" fillId="0" borderId="9" xfId="0" applyFont="1" applyFill="1" applyBorder="1" applyAlignment="1">
      <alignment horizontal="left" vertical="center"/>
    </xf>
    <xf numFmtId="0" fontId="3" fillId="0" borderId="10" xfId="0" applyFont="1" applyFill="1" applyBorder="1" applyAlignment="1">
      <alignment horizontal="left" vertical="center"/>
    </xf>
    <xf numFmtId="0" fontId="3" fillId="0" borderId="8" xfId="0" applyFont="1" applyFill="1" applyBorder="1" applyAlignment="1">
      <alignment horizontal="left" vertical="center"/>
    </xf>
    <xf numFmtId="0" fontId="3" fillId="0" borderId="23" xfId="0" applyFont="1" applyFill="1" applyBorder="1" applyAlignment="1">
      <alignment horizontal="left" vertical="center"/>
    </xf>
    <xf numFmtId="0" fontId="3" fillId="0" borderId="6" xfId="0" applyFont="1" applyFill="1" applyBorder="1" applyAlignment="1">
      <alignment horizontal="left" vertical="center"/>
    </xf>
    <xf numFmtId="0" fontId="3" fillId="0" borderId="22" xfId="0" applyFont="1" applyFill="1" applyBorder="1" applyAlignment="1">
      <alignment horizontal="left" vertical="center"/>
    </xf>
    <xf numFmtId="0" fontId="3" fillId="0" borderId="13" xfId="0" applyFont="1" applyFill="1" applyBorder="1" applyAlignment="1">
      <alignment horizontal="left" vertical="center" wrapText="1"/>
    </xf>
    <xf numFmtId="0" fontId="3" fillId="0" borderId="22" xfId="0" applyFont="1" applyFill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/>
    </xf>
    <xf numFmtId="0" fontId="3" fillId="0" borderId="22" xfId="0" applyFont="1" applyBorder="1" applyAlignment="1">
      <alignment horizontal="left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3" fillId="0" borderId="13" xfId="0" applyFont="1" applyBorder="1" applyAlignment="1">
      <alignment horizontal="left" vertical="center" wrapText="1"/>
    </xf>
    <xf numFmtId="0" fontId="3" fillId="0" borderId="22" xfId="0" applyFont="1" applyBorder="1" applyAlignment="1">
      <alignment horizontal="left" vertical="center" wrapText="1"/>
    </xf>
    <xf numFmtId="0" fontId="3" fillId="0" borderId="19" xfId="0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0" fontId="3" fillId="0" borderId="20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left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left" vertical="center" wrapText="1"/>
    </xf>
    <xf numFmtId="0" fontId="6" fillId="5" borderId="13" xfId="0" applyFont="1" applyFill="1" applyBorder="1" applyAlignment="1">
      <alignment horizontal="left" vertical="center" wrapText="1"/>
    </xf>
    <xf numFmtId="0" fontId="6" fillId="5" borderId="6" xfId="0" applyFont="1" applyFill="1" applyBorder="1" applyAlignment="1">
      <alignment horizontal="left" vertical="center" wrapText="1"/>
    </xf>
    <xf numFmtId="0" fontId="6" fillId="5" borderId="23" xfId="0" applyFont="1" applyFill="1" applyBorder="1" applyAlignment="1">
      <alignment horizontal="left" vertical="center" wrapText="1"/>
    </xf>
    <xf numFmtId="0" fontId="6" fillId="5" borderId="22" xfId="0" applyFont="1" applyFill="1" applyBorder="1" applyAlignment="1">
      <alignment horizontal="left" vertical="center" wrapText="1"/>
    </xf>
    <xf numFmtId="0" fontId="4" fillId="0" borderId="12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0" fillId="0" borderId="13" xfId="0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5" fillId="0" borderId="2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7" xfId="0" applyFont="1" applyFill="1" applyBorder="1" applyAlignment="1">
      <alignment horizontal="center"/>
    </xf>
    <xf numFmtId="0" fontId="5" fillId="0" borderId="13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0" fontId="5" fillId="0" borderId="14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0" fillId="4" borderId="19" xfId="0" applyFill="1" applyBorder="1" applyAlignment="1">
      <alignment horizontal="center" vertical="center"/>
    </xf>
    <xf numFmtId="0" fontId="0" fillId="4" borderId="17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3" fillId="4" borderId="18" xfId="0" applyFont="1" applyFill="1" applyBorder="1" applyAlignment="1">
      <alignment horizontal="center" vertical="center"/>
    </xf>
    <xf numFmtId="0" fontId="3" fillId="4" borderId="15" xfId="0" applyFont="1" applyFill="1" applyBorder="1" applyAlignment="1">
      <alignment horizontal="center" vertical="center"/>
    </xf>
    <xf numFmtId="0" fontId="3" fillId="4" borderId="17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4" borderId="18" xfId="0" applyFont="1" applyFill="1" applyBorder="1" applyAlignment="1">
      <alignment horizontal="center" vertical="center" wrapText="1"/>
    </xf>
    <xf numFmtId="0" fontId="3" fillId="4" borderId="17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0" fillId="6" borderId="0" xfId="0" applyFill="1"/>
    <xf numFmtId="0" fontId="5" fillId="6" borderId="6" xfId="0" applyFont="1" applyFill="1" applyBorder="1" applyAlignment="1">
      <alignment horizontal="center" wrapText="1"/>
    </xf>
    <xf numFmtId="0" fontId="0" fillId="6" borderId="6" xfId="0" applyFill="1" applyBorder="1" applyAlignment="1">
      <alignment horizontal="center"/>
    </xf>
    <xf numFmtId="0" fontId="3" fillId="6" borderId="9" xfId="0" applyFont="1" applyFill="1" applyBorder="1" applyAlignment="1">
      <alignment horizontal="center" vertical="center"/>
    </xf>
    <xf numFmtId="0" fontId="3" fillId="6" borderId="8" xfId="0" applyFont="1" applyFill="1" applyBorder="1" applyAlignment="1">
      <alignment horizontal="center" vertical="center"/>
    </xf>
    <xf numFmtId="0" fontId="3" fillId="6" borderId="5" xfId="0" applyFont="1" applyFill="1" applyBorder="1" applyAlignment="1">
      <alignment horizontal="center" vertical="center" wrapText="1"/>
    </xf>
    <xf numFmtId="44" fontId="3" fillId="6" borderId="24" xfId="1" applyFont="1" applyFill="1" applyBorder="1" applyAlignment="1" applyProtection="1">
      <alignment horizontal="center" vertical="center"/>
      <protection locked="0"/>
    </xf>
    <xf numFmtId="44" fontId="3" fillId="6" borderId="24" xfId="1" applyFont="1" applyFill="1" applyBorder="1" applyAlignment="1">
      <alignment horizontal="center" vertical="center"/>
    </xf>
    <xf numFmtId="0" fontId="0" fillId="6" borderId="10" xfId="0" applyFill="1" applyBorder="1"/>
    <xf numFmtId="44" fontId="3" fillId="6" borderId="23" xfId="1" applyFont="1" applyFill="1" applyBorder="1" applyAlignment="1">
      <alignment horizontal="center" vertical="center"/>
    </xf>
    <xf numFmtId="44" fontId="3" fillId="6" borderId="23" xfId="1" applyFont="1" applyFill="1" applyBorder="1" applyAlignment="1" applyProtection="1">
      <alignment horizontal="center" vertical="center"/>
      <protection locked="0"/>
    </xf>
    <xf numFmtId="44" fontId="3" fillId="6" borderId="25" xfId="1" applyFont="1" applyFill="1" applyBorder="1" applyAlignment="1">
      <alignment horizontal="center" vertical="center"/>
    </xf>
    <xf numFmtId="0" fontId="4" fillId="6" borderId="10" xfId="0" applyFont="1" applyFill="1" applyBorder="1" applyAlignment="1">
      <alignment horizontal="center" vertical="center"/>
    </xf>
    <xf numFmtId="0" fontId="4" fillId="6" borderId="11" xfId="0" applyFont="1" applyFill="1" applyBorder="1" applyAlignment="1">
      <alignment horizontal="center" vertical="center"/>
    </xf>
    <xf numFmtId="44" fontId="3" fillId="6" borderId="10" xfId="1" applyFont="1" applyFill="1" applyBorder="1" applyAlignment="1" applyProtection="1">
      <alignment horizontal="center" vertical="center"/>
      <protection locked="0"/>
    </xf>
    <xf numFmtId="0" fontId="4" fillId="6" borderId="6" xfId="0" applyFont="1" applyFill="1" applyBorder="1" applyAlignment="1">
      <alignment horizontal="center" vertical="center"/>
    </xf>
    <xf numFmtId="0" fontId="4" fillId="6" borderId="14" xfId="0" applyFont="1" applyFill="1" applyBorder="1" applyAlignment="1">
      <alignment horizontal="center" vertical="center"/>
    </xf>
    <xf numFmtId="44" fontId="1" fillId="6" borderId="18" xfId="0" applyNumberFormat="1" applyFont="1" applyFill="1" applyBorder="1" applyAlignment="1">
      <alignment horizontal="center" vertical="center"/>
    </xf>
    <xf numFmtId="44" fontId="1" fillId="6" borderId="27" xfId="0" applyNumberFormat="1" applyFont="1" applyFill="1" applyBorder="1" applyAlignment="1">
      <alignment horizontal="center" vertical="center"/>
    </xf>
    <xf numFmtId="0" fontId="4" fillId="6" borderId="10" xfId="0" applyFont="1" applyFill="1" applyBorder="1"/>
    <xf numFmtId="44" fontId="1" fillId="6" borderId="21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colors>
    <mruColors>
      <color rgb="FFD9D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W45"/>
  <sheetViews>
    <sheetView tabSelected="1" topLeftCell="Z13" zoomScaleNormal="100" workbookViewId="0">
      <selection activeCell="A4" sqref="A4:G4"/>
    </sheetView>
  </sheetViews>
  <sheetFormatPr defaultRowHeight="12.75" x14ac:dyDescent="0.2"/>
  <cols>
    <col min="2" max="2" width="13.5703125" customWidth="1"/>
    <col min="6" max="6" width="11.140625" customWidth="1"/>
    <col min="7" max="7" width="2.42578125" customWidth="1"/>
    <col min="9" max="9" width="5.85546875" bestFit="1" customWidth="1"/>
    <col min="10" max="10" width="17.5703125" customWidth="1"/>
    <col min="11" max="11" width="14.42578125" bestFit="1" customWidth="1"/>
    <col min="12" max="12" width="18.5703125" customWidth="1"/>
    <col min="13" max="13" width="14.42578125" bestFit="1" customWidth="1"/>
    <col min="14" max="14" width="16" customWidth="1"/>
    <col min="15" max="15" width="14.42578125" bestFit="1" customWidth="1"/>
    <col min="16" max="16" width="15.85546875" customWidth="1"/>
    <col min="17" max="17" width="14.42578125" bestFit="1" customWidth="1"/>
    <col min="18" max="18" width="19.7109375" customWidth="1"/>
    <col min="19" max="19" width="14.42578125" bestFit="1" customWidth="1"/>
    <col min="20" max="20" width="15.85546875" customWidth="1"/>
    <col min="21" max="21" width="14.42578125" bestFit="1" customWidth="1"/>
    <col min="22" max="22" width="15.5703125" customWidth="1"/>
    <col min="23" max="23" width="14.42578125" bestFit="1" customWidth="1"/>
    <col min="24" max="24" width="16" customWidth="1"/>
    <col min="25" max="25" width="14.42578125" bestFit="1" customWidth="1"/>
    <col min="26" max="26" width="12.7109375" customWidth="1"/>
    <col min="27" max="27" width="14.42578125" bestFit="1" customWidth="1"/>
    <col min="28" max="28" width="14.7109375" customWidth="1"/>
    <col min="29" max="29" width="14.42578125" bestFit="1" customWidth="1"/>
    <col min="30" max="30" width="12" customWidth="1"/>
    <col min="31" max="31" width="14.42578125" bestFit="1" customWidth="1"/>
    <col min="32" max="32" width="17.5703125" customWidth="1"/>
    <col min="33" max="33" width="14.42578125" bestFit="1" customWidth="1"/>
    <col min="34" max="34" width="16.42578125" customWidth="1"/>
    <col min="35" max="35" width="14.42578125" bestFit="1" customWidth="1"/>
    <col min="36" max="36" width="16" customWidth="1"/>
    <col min="37" max="37" width="14.42578125" bestFit="1" customWidth="1"/>
    <col min="38" max="38" width="16.5703125" customWidth="1"/>
    <col min="39" max="39" width="14.42578125" bestFit="1" customWidth="1"/>
    <col min="40" max="49" width="13.42578125" customWidth="1"/>
  </cols>
  <sheetData>
    <row r="1" spans="1:49" ht="15" hidden="1" x14ac:dyDescent="0.25">
      <c r="A1" s="97" t="s">
        <v>43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9"/>
    </row>
    <row r="2" spans="1:49" ht="15" hidden="1" x14ac:dyDescent="0.25">
      <c r="A2" s="97" t="s">
        <v>41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9"/>
    </row>
    <row r="3" spans="1:49" ht="15" hidden="1" x14ac:dyDescent="0.25">
      <c r="A3" s="100" t="s">
        <v>42</v>
      </c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  <c r="R3" s="101"/>
      <c r="S3" s="102"/>
    </row>
    <row r="4" spans="1:49" ht="51" customHeight="1" x14ac:dyDescent="0.25">
      <c r="A4" s="40" t="s">
        <v>51</v>
      </c>
      <c r="B4" s="41"/>
      <c r="C4" s="41"/>
      <c r="D4" s="41"/>
      <c r="E4" s="41"/>
      <c r="F4" s="41"/>
      <c r="G4" s="42"/>
      <c r="H4" s="43" t="s">
        <v>44</v>
      </c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4" t="s">
        <v>45</v>
      </c>
      <c r="U4" s="45"/>
      <c r="V4" s="45"/>
      <c r="W4" s="45"/>
      <c r="X4" s="45"/>
      <c r="Y4" s="45"/>
      <c r="Z4" s="45"/>
      <c r="AA4" s="45"/>
      <c r="AB4" s="45"/>
      <c r="AC4" s="46"/>
      <c r="AD4" s="119"/>
      <c r="AE4" s="120" t="s">
        <v>46</v>
      </c>
      <c r="AF4" s="121"/>
      <c r="AG4" s="121"/>
      <c r="AH4" s="121"/>
      <c r="AI4" s="121"/>
      <c r="AJ4" s="121"/>
      <c r="AK4" s="121"/>
      <c r="AL4" s="121"/>
      <c r="AM4" s="121"/>
      <c r="AN4" s="44" t="s">
        <v>47</v>
      </c>
      <c r="AO4" s="47"/>
      <c r="AP4" s="47"/>
      <c r="AQ4" s="47"/>
      <c r="AR4" s="47"/>
      <c r="AS4" s="47"/>
      <c r="AT4" s="47"/>
      <c r="AU4" s="47"/>
      <c r="AV4" s="47"/>
      <c r="AW4" s="28"/>
    </row>
    <row r="5" spans="1:49" ht="15" customHeight="1" x14ac:dyDescent="0.2">
      <c r="A5" s="105" t="s">
        <v>0</v>
      </c>
      <c r="B5" s="106"/>
      <c r="C5" s="109" t="s">
        <v>12</v>
      </c>
      <c r="D5" s="110"/>
      <c r="E5" s="110"/>
      <c r="F5" s="110"/>
      <c r="G5" s="111"/>
      <c r="H5" s="115" t="s">
        <v>32</v>
      </c>
      <c r="I5" s="116"/>
      <c r="J5" s="48">
        <v>2021</v>
      </c>
      <c r="K5" s="49"/>
      <c r="L5" s="48">
        <v>2022</v>
      </c>
      <c r="M5" s="49"/>
      <c r="N5" s="48">
        <v>2023</v>
      </c>
      <c r="O5" s="49"/>
      <c r="P5" s="48">
        <v>2024</v>
      </c>
      <c r="Q5" s="49"/>
      <c r="R5" s="48">
        <v>2025</v>
      </c>
      <c r="S5" s="49"/>
      <c r="T5" s="48">
        <v>2021</v>
      </c>
      <c r="U5" s="49"/>
      <c r="V5" s="48">
        <v>2022</v>
      </c>
      <c r="W5" s="49"/>
      <c r="X5" s="48">
        <v>2023</v>
      </c>
      <c r="Y5" s="49"/>
      <c r="Z5" s="48">
        <v>2024</v>
      </c>
      <c r="AA5" s="49"/>
      <c r="AB5" s="48">
        <v>2025</v>
      </c>
      <c r="AC5" s="49"/>
      <c r="AD5" s="122">
        <v>2021</v>
      </c>
      <c r="AE5" s="123"/>
      <c r="AF5" s="122">
        <v>2022</v>
      </c>
      <c r="AG5" s="123"/>
      <c r="AH5" s="122">
        <v>2023</v>
      </c>
      <c r="AI5" s="123"/>
      <c r="AJ5" s="122">
        <v>2024</v>
      </c>
      <c r="AK5" s="123"/>
      <c r="AL5" s="122">
        <v>2025</v>
      </c>
      <c r="AM5" s="123"/>
      <c r="AN5" s="48">
        <v>2021</v>
      </c>
      <c r="AO5" s="49"/>
      <c r="AP5" s="48">
        <v>2022</v>
      </c>
      <c r="AQ5" s="49"/>
      <c r="AR5" s="48">
        <v>2023</v>
      </c>
      <c r="AS5" s="49"/>
      <c r="AT5" s="48">
        <v>2024</v>
      </c>
      <c r="AU5" s="49"/>
      <c r="AV5" s="48">
        <v>2025</v>
      </c>
      <c r="AW5" s="49"/>
    </row>
    <row r="6" spans="1:49" ht="24" customHeight="1" thickBot="1" x14ac:dyDescent="0.25">
      <c r="A6" s="107"/>
      <c r="B6" s="108"/>
      <c r="C6" s="112"/>
      <c r="D6" s="113"/>
      <c r="E6" s="113"/>
      <c r="F6" s="113"/>
      <c r="G6" s="114"/>
      <c r="H6" s="117"/>
      <c r="I6" s="118"/>
      <c r="J6" s="11" t="s">
        <v>40</v>
      </c>
      <c r="K6" s="11" t="s">
        <v>48</v>
      </c>
      <c r="L6" s="11" t="s">
        <v>40</v>
      </c>
      <c r="M6" s="11" t="s">
        <v>48</v>
      </c>
      <c r="N6" s="11" t="s">
        <v>40</v>
      </c>
      <c r="O6" s="11" t="s">
        <v>48</v>
      </c>
      <c r="P6" s="11" t="s">
        <v>40</v>
      </c>
      <c r="Q6" s="11" t="s">
        <v>48</v>
      </c>
      <c r="R6" s="11" t="s">
        <v>40</v>
      </c>
      <c r="S6" s="11" t="s">
        <v>49</v>
      </c>
      <c r="T6" s="22" t="s">
        <v>40</v>
      </c>
      <c r="U6" s="22" t="s">
        <v>48</v>
      </c>
      <c r="V6" s="22" t="s">
        <v>40</v>
      </c>
      <c r="W6" s="22" t="s">
        <v>48</v>
      </c>
      <c r="X6" s="22" t="s">
        <v>40</v>
      </c>
      <c r="Y6" s="22" t="s">
        <v>48</v>
      </c>
      <c r="Z6" s="22" t="s">
        <v>40</v>
      </c>
      <c r="AA6" s="22" t="s">
        <v>48</v>
      </c>
      <c r="AB6" s="22" t="s">
        <v>40</v>
      </c>
      <c r="AC6" s="22" t="s">
        <v>48</v>
      </c>
      <c r="AD6" s="124" t="s">
        <v>40</v>
      </c>
      <c r="AE6" s="124" t="s">
        <v>48</v>
      </c>
      <c r="AF6" s="124" t="s">
        <v>40</v>
      </c>
      <c r="AG6" s="124" t="s">
        <v>48</v>
      </c>
      <c r="AH6" s="124" t="s">
        <v>40</v>
      </c>
      <c r="AI6" s="124" t="s">
        <v>48</v>
      </c>
      <c r="AJ6" s="124" t="s">
        <v>40</v>
      </c>
      <c r="AK6" s="124" t="s">
        <v>48</v>
      </c>
      <c r="AL6" s="124" t="s">
        <v>40</v>
      </c>
      <c r="AM6" s="124" t="s">
        <v>48</v>
      </c>
      <c r="AN6" s="27" t="s">
        <v>40</v>
      </c>
      <c r="AO6" s="27" t="s">
        <v>48</v>
      </c>
      <c r="AP6" s="27" t="s">
        <v>40</v>
      </c>
      <c r="AQ6" s="27" t="s">
        <v>48</v>
      </c>
      <c r="AR6" s="27" t="s">
        <v>40</v>
      </c>
      <c r="AS6" s="27" t="s">
        <v>48</v>
      </c>
      <c r="AT6" s="27" t="s">
        <v>40</v>
      </c>
      <c r="AU6" s="27" t="s">
        <v>48</v>
      </c>
      <c r="AV6" s="27" t="s">
        <v>40</v>
      </c>
      <c r="AW6" s="29" t="s">
        <v>48</v>
      </c>
    </row>
    <row r="7" spans="1:49" ht="25.5" customHeight="1" x14ac:dyDescent="0.2">
      <c r="A7" s="61" t="s">
        <v>37</v>
      </c>
      <c r="B7" s="62"/>
      <c r="C7" s="83" t="s">
        <v>17</v>
      </c>
      <c r="D7" s="84"/>
      <c r="E7" s="84"/>
      <c r="F7" s="84"/>
      <c r="G7" s="62"/>
      <c r="H7" s="6">
        <v>8</v>
      </c>
      <c r="I7" s="7" t="s">
        <v>21</v>
      </c>
      <c r="J7" s="18">
        <v>112</v>
      </c>
      <c r="K7" s="15">
        <f>J7*H7</f>
        <v>896</v>
      </c>
      <c r="L7" s="18">
        <v>116.48</v>
      </c>
      <c r="M7" s="15">
        <f>L7*H7</f>
        <v>931.84</v>
      </c>
      <c r="N7" s="18">
        <v>121.14</v>
      </c>
      <c r="O7" s="15">
        <f>N7*H7</f>
        <v>969.12</v>
      </c>
      <c r="P7" s="18">
        <v>125.99</v>
      </c>
      <c r="Q7" s="15">
        <f>P7*H7</f>
        <v>1007.92</v>
      </c>
      <c r="R7" s="18">
        <v>131.03</v>
      </c>
      <c r="S7" s="15">
        <f>R7*H7</f>
        <v>1048.24</v>
      </c>
      <c r="T7" s="18">
        <v>95</v>
      </c>
      <c r="U7" s="15">
        <f>SUM(H7*T7)</f>
        <v>760</v>
      </c>
      <c r="V7" s="18">
        <v>100</v>
      </c>
      <c r="W7" s="15">
        <f>SUM(H7*V7)</f>
        <v>800</v>
      </c>
      <c r="X7" s="18">
        <v>105</v>
      </c>
      <c r="Y7" s="15">
        <f>SUM(H7*X7)</f>
        <v>840</v>
      </c>
      <c r="Z7" s="18">
        <v>110</v>
      </c>
      <c r="AA7" s="15">
        <f>SUM(H7*Z7)</f>
        <v>880</v>
      </c>
      <c r="AB7" s="18">
        <v>115</v>
      </c>
      <c r="AC7" s="15">
        <f>SUM(H7*AB7)</f>
        <v>920</v>
      </c>
      <c r="AD7" s="125">
        <v>80</v>
      </c>
      <c r="AE7" s="126">
        <f>SUM(H7*AD7)</f>
        <v>640</v>
      </c>
      <c r="AF7" s="125">
        <v>80</v>
      </c>
      <c r="AG7" s="126">
        <f>SUM(H7*AF7)</f>
        <v>640</v>
      </c>
      <c r="AH7" s="125">
        <v>82.5</v>
      </c>
      <c r="AI7" s="126">
        <f>SUM(H7*AH7)</f>
        <v>660</v>
      </c>
      <c r="AJ7" s="125">
        <v>82.5</v>
      </c>
      <c r="AK7" s="126">
        <f>SUM(H7*AJ7)</f>
        <v>660</v>
      </c>
      <c r="AL7" s="125">
        <v>85</v>
      </c>
      <c r="AM7" s="126">
        <f>SUM(H7*AL7)</f>
        <v>680</v>
      </c>
      <c r="AN7" s="18">
        <v>100</v>
      </c>
      <c r="AO7" s="15">
        <f>SUM(H7*AN7)</f>
        <v>800</v>
      </c>
      <c r="AP7" s="18">
        <v>105</v>
      </c>
      <c r="AQ7" s="15">
        <f>SUM(H7*AP7)</f>
        <v>840</v>
      </c>
      <c r="AR7" s="18">
        <v>110</v>
      </c>
      <c r="AS7" s="15">
        <f>SUM(H7*AR7)</f>
        <v>880</v>
      </c>
      <c r="AT7" s="18">
        <v>115</v>
      </c>
      <c r="AU7" s="15">
        <f>SUM(H7*AT7)</f>
        <v>920</v>
      </c>
      <c r="AV7" s="18">
        <v>120</v>
      </c>
      <c r="AW7" s="15">
        <f>SUM(H7*AV7)</f>
        <v>960</v>
      </c>
    </row>
    <row r="8" spans="1:49" ht="7.5" customHeight="1" x14ac:dyDescent="0.2">
      <c r="A8" s="65"/>
      <c r="B8" s="66"/>
      <c r="C8" s="66"/>
      <c r="D8" s="66"/>
      <c r="E8" s="66"/>
      <c r="F8" s="66"/>
      <c r="G8" s="66"/>
      <c r="H8" s="66"/>
      <c r="I8" s="66"/>
      <c r="J8" s="66"/>
      <c r="K8" s="66"/>
      <c r="L8" s="66"/>
      <c r="M8" s="66"/>
      <c r="N8" s="66"/>
      <c r="O8" s="66"/>
      <c r="P8" s="66"/>
      <c r="Q8" s="66"/>
      <c r="R8" s="66"/>
      <c r="S8" s="67"/>
      <c r="T8" s="32"/>
      <c r="U8" s="32"/>
      <c r="V8" s="32"/>
      <c r="W8" s="32"/>
      <c r="X8" s="32"/>
      <c r="Y8" s="32"/>
      <c r="Z8" s="32"/>
      <c r="AA8" s="32"/>
      <c r="AB8" s="32"/>
      <c r="AC8" s="32"/>
      <c r="AD8" s="127"/>
      <c r="AE8" s="127"/>
      <c r="AF8" s="127"/>
      <c r="AG8" s="127"/>
      <c r="AH8" s="127"/>
      <c r="AI8" s="127"/>
      <c r="AJ8" s="127"/>
      <c r="AK8" s="127"/>
      <c r="AL8" s="127"/>
      <c r="AM8" s="127"/>
      <c r="AN8" s="32"/>
      <c r="AO8" s="32"/>
      <c r="AP8" s="32"/>
      <c r="AQ8" s="32"/>
      <c r="AR8" s="32"/>
      <c r="AS8" s="32"/>
      <c r="AT8" s="32"/>
      <c r="AU8" s="32"/>
      <c r="AV8" s="32"/>
      <c r="AW8" s="33"/>
    </row>
    <row r="9" spans="1:49" ht="37.5" customHeight="1" x14ac:dyDescent="0.2">
      <c r="A9" s="61" t="s">
        <v>29</v>
      </c>
      <c r="B9" s="62"/>
      <c r="C9" s="83" t="s">
        <v>17</v>
      </c>
      <c r="D9" s="84"/>
      <c r="E9" s="84"/>
      <c r="F9" s="84"/>
      <c r="G9" s="62"/>
      <c r="H9" s="6">
        <v>8</v>
      </c>
      <c r="I9" s="7" t="s">
        <v>21</v>
      </c>
      <c r="J9" s="18">
        <v>135</v>
      </c>
      <c r="K9" s="15">
        <f>J9*H9</f>
        <v>1080</v>
      </c>
      <c r="L9" s="18">
        <v>140.4</v>
      </c>
      <c r="M9" s="15">
        <f>L9*H9</f>
        <v>1123.2</v>
      </c>
      <c r="N9" s="18">
        <v>146.02000000000001</v>
      </c>
      <c r="O9" s="15">
        <f>N9*H9</f>
        <v>1168.1600000000001</v>
      </c>
      <c r="P9" s="18">
        <v>151.87</v>
      </c>
      <c r="Q9" s="16">
        <f>P9*H9</f>
        <v>1214.96</v>
      </c>
      <c r="R9" s="19">
        <v>157.94</v>
      </c>
      <c r="S9" s="17">
        <f>R9*H9</f>
        <v>1263.52</v>
      </c>
      <c r="T9" s="18">
        <v>140</v>
      </c>
      <c r="U9" s="15">
        <f>SUM(H9*T9)</f>
        <v>1120</v>
      </c>
      <c r="V9" s="18">
        <v>145</v>
      </c>
      <c r="W9" s="15">
        <f>SUM(H9*V9)</f>
        <v>1160</v>
      </c>
      <c r="X9" s="18">
        <v>150</v>
      </c>
      <c r="Y9" s="15">
        <f>SUM(H9*X9)</f>
        <v>1200</v>
      </c>
      <c r="Z9" s="18">
        <v>155</v>
      </c>
      <c r="AA9" s="16">
        <f>SUM(H9*Z9)</f>
        <v>1240</v>
      </c>
      <c r="AB9" s="19">
        <v>160</v>
      </c>
      <c r="AC9" s="17">
        <f>SUM(H9*AB9)</f>
        <v>1280</v>
      </c>
      <c r="AD9" s="125">
        <v>125</v>
      </c>
      <c r="AE9" s="126">
        <f>SUM(H9*AD9)</f>
        <v>1000</v>
      </c>
      <c r="AF9" s="125">
        <v>125</v>
      </c>
      <c r="AG9" s="126">
        <f>SUM(H9*AF9)</f>
        <v>1000</v>
      </c>
      <c r="AH9" s="125">
        <v>125</v>
      </c>
      <c r="AI9" s="126">
        <f>SUM(H9*AH9)</f>
        <v>1000</v>
      </c>
      <c r="AJ9" s="125">
        <v>125</v>
      </c>
      <c r="AK9" s="128">
        <f>SUM(H9*AJ9)</f>
        <v>1000</v>
      </c>
      <c r="AL9" s="129">
        <v>125</v>
      </c>
      <c r="AM9" s="130">
        <f>SUM(H9*AL9)</f>
        <v>1000</v>
      </c>
      <c r="AN9" s="18">
        <v>110</v>
      </c>
      <c r="AO9" s="15">
        <f>SUM(H9*AN9)</f>
        <v>880</v>
      </c>
      <c r="AP9" s="18">
        <v>115</v>
      </c>
      <c r="AQ9" s="15">
        <f>SUM(H9*AP9)</f>
        <v>920</v>
      </c>
      <c r="AR9" s="18">
        <v>120</v>
      </c>
      <c r="AS9" s="15">
        <f>SUM(H9*AR9)</f>
        <v>960</v>
      </c>
      <c r="AT9" s="18">
        <v>125</v>
      </c>
      <c r="AU9" s="16">
        <f>SUM(H9*AT9)</f>
        <v>1000</v>
      </c>
      <c r="AV9" s="19">
        <v>130</v>
      </c>
      <c r="AW9" s="15">
        <f>SUM(H9*AV9)</f>
        <v>1040</v>
      </c>
    </row>
    <row r="10" spans="1:49" ht="7.5" customHeight="1" x14ac:dyDescent="0.2">
      <c r="A10" s="103"/>
      <c r="B10" s="66"/>
      <c r="C10" s="66"/>
      <c r="D10" s="66"/>
      <c r="E10" s="66"/>
      <c r="F10" s="66"/>
      <c r="G10" s="66"/>
      <c r="H10" s="66"/>
      <c r="I10" s="66"/>
      <c r="J10" s="66"/>
      <c r="K10" s="66"/>
      <c r="L10" s="66"/>
      <c r="M10" s="66"/>
      <c r="N10" s="66"/>
      <c r="O10" s="66"/>
      <c r="P10" s="66"/>
      <c r="Q10" s="66"/>
      <c r="R10" s="66"/>
      <c r="S10" s="104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127"/>
      <c r="AE10" s="127"/>
      <c r="AF10" s="127"/>
      <c r="AG10" s="127"/>
      <c r="AH10" s="127"/>
      <c r="AI10" s="127"/>
      <c r="AJ10" s="127"/>
      <c r="AK10" s="127"/>
      <c r="AL10" s="127"/>
      <c r="AM10" s="127"/>
      <c r="AN10" s="32"/>
      <c r="AO10" s="32"/>
      <c r="AP10" s="32"/>
      <c r="AQ10" s="32"/>
      <c r="AR10" s="32"/>
      <c r="AS10" s="32"/>
      <c r="AT10" s="32"/>
      <c r="AU10" s="32"/>
      <c r="AV10" s="32"/>
      <c r="AW10" s="33"/>
    </row>
    <row r="11" spans="1:49" ht="37.5" customHeight="1" x14ac:dyDescent="0.2">
      <c r="A11" s="61" t="s">
        <v>30</v>
      </c>
      <c r="B11" s="62"/>
      <c r="C11" s="83" t="s">
        <v>17</v>
      </c>
      <c r="D11" s="84"/>
      <c r="E11" s="84"/>
      <c r="F11" s="84"/>
      <c r="G11" s="62"/>
      <c r="H11" s="6">
        <v>75</v>
      </c>
      <c r="I11" s="7" t="s">
        <v>21</v>
      </c>
      <c r="J11" s="18">
        <v>150</v>
      </c>
      <c r="K11" s="15">
        <f>J11*H11</f>
        <v>11250</v>
      </c>
      <c r="L11" s="18">
        <v>156</v>
      </c>
      <c r="M11" s="15">
        <f>L11*H11</f>
        <v>11700</v>
      </c>
      <c r="N11" s="18">
        <v>162.24</v>
      </c>
      <c r="O11" s="15">
        <f>N11*H11</f>
        <v>12168</v>
      </c>
      <c r="P11" s="18">
        <v>168.73</v>
      </c>
      <c r="Q11" s="16">
        <f>P11*H11</f>
        <v>12654.75</v>
      </c>
      <c r="R11" s="19">
        <v>175.48</v>
      </c>
      <c r="S11" s="17">
        <f>R11*H11</f>
        <v>13161</v>
      </c>
      <c r="T11" s="18">
        <v>150</v>
      </c>
      <c r="U11" s="15">
        <f>SUM(H11*T11)</f>
        <v>11250</v>
      </c>
      <c r="V11" s="18">
        <v>155</v>
      </c>
      <c r="W11" s="15">
        <f>SUM(H11*V11)</f>
        <v>11625</v>
      </c>
      <c r="X11" s="18">
        <v>160</v>
      </c>
      <c r="Y11" s="15">
        <f>SUM(H11*X11)</f>
        <v>12000</v>
      </c>
      <c r="Z11" s="18">
        <v>165</v>
      </c>
      <c r="AA11" s="16">
        <f>SUM(H11*Z11)</f>
        <v>12375</v>
      </c>
      <c r="AB11" s="19">
        <v>170</v>
      </c>
      <c r="AC11" s="17">
        <f>SUM(H11*AB11)</f>
        <v>12750</v>
      </c>
      <c r="AD11" s="125">
        <v>150</v>
      </c>
      <c r="AE11" s="126">
        <f>SUM(H11*AD11)</f>
        <v>11250</v>
      </c>
      <c r="AF11" s="125">
        <v>150</v>
      </c>
      <c r="AG11" s="126">
        <f>SUM(H11*AF11)</f>
        <v>11250</v>
      </c>
      <c r="AH11" s="125">
        <v>150</v>
      </c>
      <c r="AI11" s="126">
        <f>SUM(H11*AH11)</f>
        <v>11250</v>
      </c>
      <c r="AJ11" s="125">
        <v>150</v>
      </c>
      <c r="AK11" s="128">
        <f>SUM(H11*AJ11)</f>
        <v>11250</v>
      </c>
      <c r="AL11" s="129">
        <v>150</v>
      </c>
      <c r="AM11" s="130">
        <f>SUM(H11*AL11)</f>
        <v>11250</v>
      </c>
      <c r="AN11" s="18">
        <v>120</v>
      </c>
      <c r="AO11" s="15">
        <f>SUM(H11*AN11)</f>
        <v>9000</v>
      </c>
      <c r="AP11" s="18">
        <v>125</v>
      </c>
      <c r="AQ11" s="15">
        <f>SUM(H11*AP11)</f>
        <v>9375</v>
      </c>
      <c r="AR11" s="18">
        <v>130</v>
      </c>
      <c r="AS11" s="15">
        <f>SUM(H11*AR11)</f>
        <v>9750</v>
      </c>
      <c r="AT11" s="18">
        <v>135</v>
      </c>
      <c r="AU11" s="16">
        <f>SUM(H11*AT11)</f>
        <v>10125</v>
      </c>
      <c r="AV11" s="19">
        <v>140</v>
      </c>
      <c r="AW11" s="15">
        <f>SUM(H11*AV11)</f>
        <v>10500</v>
      </c>
    </row>
    <row r="12" spans="1:49" ht="7.5" customHeight="1" x14ac:dyDescent="0.2">
      <c r="A12" s="103"/>
      <c r="B12" s="66"/>
      <c r="C12" s="66"/>
      <c r="D12" s="66"/>
      <c r="E12" s="66"/>
      <c r="F12" s="66"/>
      <c r="G12" s="66"/>
      <c r="H12" s="66"/>
      <c r="I12" s="66"/>
      <c r="J12" s="66"/>
      <c r="K12" s="66"/>
      <c r="L12" s="66"/>
      <c r="M12" s="66"/>
      <c r="N12" s="66"/>
      <c r="O12" s="66"/>
      <c r="P12" s="66"/>
      <c r="Q12" s="66"/>
      <c r="R12" s="66"/>
      <c r="S12" s="104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127"/>
      <c r="AE12" s="127"/>
      <c r="AF12" s="127"/>
      <c r="AG12" s="127"/>
      <c r="AH12" s="127"/>
      <c r="AI12" s="127"/>
      <c r="AJ12" s="127"/>
      <c r="AK12" s="127"/>
      <c r="AL12" s="127"/>
      <c r="AM12" s="127"/>
      <c r="AN12" s="32"/>
      <c r="AO12" s="32"/>
      <c r="AP12" s="32"/>
      <c r="AQ12" s="32"/>
      <c r="AR12" s="32"/>
      <c r="AS12" s="32"/>
      <c r="AT12" s="32"/>
      <c r="AU12" s="32"/>
      <c r="AV12" s="32"/>
      <c r="AW12" s="33"/>
    </row>
    <row r="13" spans="1:49" ht="37.5" customHeight="1" x14ac:dyDescent="0.2">
      <c r="A13" s="61" t="s">
        <v>31</v>
      </c>
      <c r="B13" s="62"/>
      <c r="C13" s="58" t="s">
        <v>18</v>
      </c>
      <c r="D13" s="59"/>
      <c r="E13" s="59"/>
      <c r="F13" s="59"/>
      <c r="G13" s="60"/>
      <c r="H13" s="6">
        <v>8</v>
      </c>
      <c r="I13" s="7" t="s">
        <v>21</v>
      </c>
      <c r="J13" s="18">
        <v>198</v>
      </c>
      <c r="K13" s="15">
        <f>J13*H13</f>
        <v>1584</v>
      </c>
      <c r="L13" s="18">
        <v>205.92</v>
      </c>
      <c r="M13" s="15">
        <f>L13*H13</f>
        <v>1647.36</v>
      </c>
      <c r="N13" s="18">
        <v>214.16</v>
      </c>
      <c r="O13" s="15">
        <f>N13*H13</f>
        <v>1713.28</v>
      </c>
      <c r="P13" s="18">
        <v>222.73</v>
      </c>
      <c r="Q13" s="16">
        <f>P13*H13</f>
        <v>1781.84</v>
      </c>
      <c r="R13" s="19">
        <v>231.64</v>
      </c>
      <c r="S13" s="17">
        <f>R13*H13</f>
        <v>1853.12</v>
      </c>
      <c r="T13" s="18">
        <v>230</v>
      </c>
      <c r="U13" s="15">
        <f>SUM(H13*T13)</f>
        <v>1840</v>
      </c>
      <c r="V13" s="18">
        <v>235</v>
      </c>
      <c r="W13" s="15">
        <f>SUM(H13*V13)</f>
        <v>1880</v>
      </c>
      <c r="X13" s="18">
        <v>240</v>
      </c>
      <c r="Y13" s="15">
        <f>SUM(H13*X13)</f>
        <v>1920</v>
      </c>
      <c r="Z13" s="18">
        <v>250</v>
      </c>
      <c r="AA13" s="16">
        <f>SUM(H13*Z13)</f>
        <v>2000</v>
      </c>
      <c r="AB13" s="19">
        <v>255</v>
      </c>
      <c r="AC13" s="17">
        <f>SUM(H13*AB13)</f>
        <v>2040</v>
      </c>
      <c r="AD13" s="125">
        <v>165</v>
      </c>
      <c r="AE13" s="126">
        <f>SUM(H13*AD13)</f>
        <v>1320</v>
      </c>
      <c r="AF13" s="125">
        <v>165</v>
      </c>
      <c r="AG13" s="126">
        <f>SUM(H13*AF13)</f>
        <v>1320</v>
      </c>
      <c r="AH13" s="125">
        <v>165</v>
      </c>
      <c r="AI13" s="126">
        <f>SUM(H13*AH13)</f>
        <v>1320</v>
      </c>
      <c r="AJ13" s="125">
        <v>165</v>
      </c>
      <c r="AK13" s="128">
        <f>SUM(H13*AJ13)</f>
        <v>1320</v>
      </c>
      <c r="AL13" s="129">
        <v>165</v>
      </c>
      <c r="AM13" s="130">
        <f>SUM(H13*AL13)</f>
        <v>1320</v>
      </c>
      <c r="AN13" s="18">
        <v>170</v>
      </c>
      <c r="AO13" s="15">
        <f>SUM(H13*AN13)</f>
        <v>1360</v>
      </c>
      <c r="AP13" s="18">
        <v>175</v>
      </c>
      <c r="AQ13" s="15">
        <f>SUM(H13*AP13)</f>
        <v>1400</v>
      </c>
      <c r="AR13" s="18">
        <v>180</v>
      </c>
      <c r="AS13" s="15">
        <f>SUM(H13*AR13)</f>
        <v>1440</v>
      </c>
      <c r="AT13" s="18">
        <v>185</v>
      </c>
      <c r="AU13" s="16">
        <f>SUM(H13*AT13)</f>
        <v>1480</v>
      </c>
      <c r="AV13" s="19">
        <v>190</v>
      </c>
      <c r="AW13" s="15">
        <f>SUM(H13*AV13)</f>
        <v>1520</v>
      </c>
    </row>
    <row r="14" spans="1:49" ht="7.5" customHeight="1" x14ac:dyDescent="0.2">
      <c r="A14" s="23"/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5"/>
      <c r="T14" s="24"/>
      <c r="U14" s="24"/>
      <c r="V14" s="24"/>
      <c r="W14" s="24"/>
      <c r="X14" s="24"/>
      <c r="Y14" s="24"/>
      <c r="Z14" s="24"/>
      <c r="AA14" s="24"/>
      <c r="AB14" s="24"/>
      <c r="AC14" s="25"/>
      <c r="AD14" s="131"/>
      <c r="AE14" s="131"/>
      <c r="AF14" s="131"/>
      <c r="AG14" s="131"/>
      <c r="AH14" s="131"/>
      <c r="AI14" s="131"/>
      <c r="AJ14" s="131"/>
      <c r="AK14" s="131"/>
      <c r="AL14" s="131"/>
      <c r="AM14" s="132"/>
      <c r="AN14" s="24"/>
      <c r="AO14" s="24"/>
      <c r="AP14" s="24"/>
      <c r="AQ14" s="24"/>
      <c r="AR14" s="24"/>
      <c r="AS14" s="24"/>
      <c r="AT14" s="24"/>
      <c r="AU14" s="24"/>
      <c r="AV14" s="24"/>
      <c r="AW14" s="26"/>
    </row>
    <row r="15" spans="1:49" ht="15" customHeight="1" x14ac:dyDescent="0.2">
      <c r="A15" s="53" t="s">
        <v>34</v>
      </c>
      <c r="B15" s="54"/>
      <c r="C15" s="55" t="s">
        <v>35</v>
      </c>
      <c r="D15" s="56"/>
      <c r="E15" s="56"/>
      <c r="F15" s="56"/>
      <c r="G15" s="57"/>
      <c r="H15" s="4">
        <v>1</v>
      </c>
      <c r="I15" s="3" t="s">
        <v>33</v>
      </c>
      <c r="J15" s="18">
        <v>1100</v>
      </c>
      <c r="K15" s="15">
        <f>J15*H15</f>
        <v>1100</v>
      </c>
      <c r="L15" s="18">
        <v>1144</v>
      </c>
      <c r="M15" s="15">
        <f>L15*H15</f>
        <v>1144</v>
      </c>
      <c r="N15" s="18">
        <v>1189.76</v>
      </c>
      <c r="O15" s="15">
        <f>N15*H15</f>
        <v>1189.76</v>
      </c>
      <c r="P15" s="18">
        <v>1237.3499999999999</v>
      </c>
      <c r="Q15" s="16">
        <f>P15*H15</f>
        <v>1237.3499999999999</v>
      </c>
      <c r="R15" s="19">
        <v>1286.8399999999999</v>
      </c>
      <c r="S15" s="17">
        <f>R15*H15</f>
        <v>1286.8399999999999</v>
      </c>
      <c r="T15" s="18">
        <v>1500</v>
      </c>
      <c r="U15" s="15">
        <f>SUM(H15*T15)</f>
        <v>1500</v>
      </c>
      <c r="V15" s="18">
        <v>1550</v>
      </c>
      <c r="W15" s="15">
        <f>SUM(H15*V15)</f>
        <v>1550</v>
      </c>
      <c r="X15" s="18">
        <v>1600</v>
      </c>
      <c r="Y15" s="15">
        <f>SUM(H15*X15)</f>
        <v>1600</v>
      </c>
      <c r="Z15" s="18">
        <v>1650</v>
      </c>
      <c r="AA15" s="16">
        <f>SUM(H15*Z15)</f>
        <v>1650</v>
      </c>
      <c r="AB15" s="19">
        <v>1700</v>
      </c>
      <c r="AC15" s="17">
        <f>SUM(H15*AB15)</f>
        <v>1700</v>
      </c>
      <c r="AD15" s="125">
        <v>4000</v>
      </c>
      <c r="AE15" s="126">
        <f>SUM(H15*AD15)</f>
        <v>4000</v>
      </c>
      <c r="AF15" s="125">
        <v>4000</v>
      </c>
      <c r="AG15" s="126">
        <f>SUM(H15*AF15)</f>
        <v>4000</v>
      </c>
      <c r="AH15" s="125">
        <v>4000</v>
      </c>
      <c r="AI15" s="126">
        <f>SUM(H15*AH15)</f>
        <v>4000</v>
      </c>
      <c r="AJ15" s="125">
        <v>4000</v>
      </c>
      <c r="AK15" s="128">
        <f>SUM(H15*AJ15)</f>
        <v>4000</v>
      </c>
      <c r="AL15" s="129">
        <v>4000</v>
      </c>
      <c r="AM15" s="130">
        <f>SUM(H15*AL15)</f>
        <v>4000</v>
      </c>
      <c r="AN15" s="18">
        <v>2000</v>
      </c>
      <c r="AO15" s="15">
        <f>SUM(H15*AN15)</f>
        <v>2000</v>
      </c>
      <c r="AP15" s="18">
        <v>2200</v>
      </c>
      <c r="AQ15" s="15">
        <f>SUM(H15*AP15)</f>
        <v>2200</v>
      </c>
      <c r="AR15" s="18">
        <v>2400</v>
      </c>
      <c r="AS15" s="15">
        <f>SUM(H15*AR15)</f>
        <v>2400</v>
      </c>
      <c r="AT15" s="18">
        <v>2600</v>
      </c>
      <c r="AU15" s="16">
        <f>SUM(H15*AT15)</f>
        <v>2600</v>
      </c>
      <c r="AV15" s="19">
        <v>2800</v>
      </c>
      <c r="AW15" s="15">
        <f>SUM(H15*AV15)</f>
        <v>2800</v>
      </c>
    </row>
    <row r="16" spans="1:49" ht="7.5" customHeight="1" x14ac:dyDescent="0.2">
      <c r="A16" s="50"/>
      <c r="B16" s="51"/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127"/>
      <c r="AE16" s="127"/>
      <c r="AF16" s="127"/>
      <c r="AG16" s="127"/>
      <c r="AH16" s="127"/>
      <c r="AI16" s="127"/>
      <c r="AJ16" s="127"/>
      <c r="AK16" s="127"/>
      <c r="AL16" s="127"/>
      <c r="AM16" s="127"/>
      <c r="AN16" s="32"/>
      <c r="AO16" s="32"/>
      <c r="AP16" s="32"/>
      <c r="AQ16" s="32"/>
      <c r="AR16" s="32"/>
      <c r="AS16" s="32"/>
      <c r="AT16" s="32"/>
      <c r="AU16" s="32"/>
      <c r="AV16" s="34"/>
      <c r="AW16" s="33"/>
    </row>
    <row r="17" spans="1:49" ht="15" customHeight="1" x14ac:dyDescent="0.2">
      <c r="A17" s="61" t="s">
        <v>1</v>
      </c>
      <c r="B17" s="62"/>
      <c r="C17" s="58" t="s">
        <v>8</v>
      </c>
      <c r="D17" s="59"/>
      <c r="E17" s="59"/>
      <c r="F17" s="59"/>
      <c r="G17" s="60"/>
      <c r="H17" s="6">
        <v>5</v>
      </c>
      <c r="I17" s="7" t="s">
        <v>21</v>
      </c>
      <c r="J17" s="18">
        <v>180</v>
      </c>
      <c r="K17" s="15">
        <f>J17*H17</f>
        <v>900</v>
      </c>
      <c r="L17" s="18">
        <v>187.2</v>
      </c>
      <c r="M17" s="15">
        <f>L17*H17</f>
        <v>936</v>
      </c>
      <c r="N17" s="18">
        <v>194.69</v>
      </c>
      <c r="O17" s="15">
        <f>N17*H17</f>
        <v>973.45</v>
      </c>
      <c r="P17" s="18">
        <v>202.48</v>
      </c>
      <c r="Q17" s="16">
        <f>P17*H17</f>
        <v>1012.4</v>
      </c>
      <c r="R17" s="19">
        <v>210.58</v>
      </c>
      <c r="S17" s="17">
        <f>R17*H17</f>
        <v>1052.9000000000001</v>
      </c>
      <c r="T17" s="18">
        <v>115</v>
      </c>
      <c r="U17" s="15">
        <f>SUM(H17*T17)</f>
        <v>575</v>
      </c>
      <c r="V17" s="18">
        <v>120</v>
      </c>
      <c r="W17" s="15">
        <f>SUM(H17*V17)</f>
        <v>600</v>
      </c>
      <c r="X17" s="18">
        <v>125</v>
      </c>
      <c r="Y17" s="15">
        <f>SUM(H17*X17)</f>
        <v>625</v>
      </c>
      <c r="Z17" s="18">
        <v>130</v>
      </c>
      <c r="AA17" s="16">
        <f>SUM(H17*Z17)</f>
        <v>650</v>
      </c>
      <c r="AB17" s="19">
        <v>135</v>
      </c>
      <c r="AC17" s="17">
        <f>SUM(H17*AB17)</f>
        <v>675</v>
      </c>
      <c r="AD17" s="125">
        <v>135</v>
      </c>
      <c r="AE17" s="126">
        <f>SUM(H17*AD17)</f>
        <v>675</v>
      </c>
      <c r="AF17" s="125">
        <v>135</v>
      </c>
      <c r="AG17" s="126">
        <f>SUM(H17*AF17)</f>
        <v>675</v>
      </c>
      <c r="AH17" s="125">
        <v>140</v>
      </c>
      <c r="AI17" s="126">
        <f>SUM(H17*AH17)</f>
        <v>700</v>
      </c>
      <c r="AJ17" s="125">
        <v>140</v>
      </c>
      <c r="AK17" s="128">
        <f>SUM(H17*AJ17)</f>
        <v>700</v>
      </c>
      <c r="AL17" s="129">
        <v>140</v>
      </c>
      <c r="AM17" s="130">
        <f>SUM(H17*AL17)</f>
        <v>700</v>
      </c>
      <c r="AN17" s="18">
        <v>110</v>
      </c>
      <c r="AO17" s="15">
        <f>SUM(H17*AN17)</f>
        <v>550</v>
      </c>
      <c r="AP17" s="18">
        <v>115</v>
      </c>
      <c r="AQ17" s="15">
        <f>SUM(H17*AP17)</f>
        <v>575</v>
      </c>
      <c r="AR17" s="18">
        <v>120</v>
      </c>
      <c r="AS17" s="15">
        <f>SUM(H17*AR17)</f>
        <v>600</v>
      </c>
      <c r="AT17" s="18">
        <v>125</v>
      </c>
      <c r="AU17" s="16">
        <f>SUM(H17*AT17)</f>
        <v>625</v>
      </c>
      <c r="AV17" s="19">
        <v>130</v>
      </c>
      <c r="AW17" s="15">
        <f>SUM(H17*AV17)</f>
        <v>650</v>
      </c>
    </row>
    <row r="18" spans="1:49" ht="7.5" customHeight="1" x14ac:dyDescent="0.2">
      <c r="A18" s="65"/>
      <c r="B18" s="66"/>
      <c r="C18" s="66"/>
      <c r="D18" s="66"/>
      <c r="E18" s="66"/>
      <c r="F18" s="66"/>
      <c r="G18" s="66"/>
      <c r="H18" s="66"/>
      <c r="I18" s="66"/>
      <c r="J18" s="66"/>
      <c r="K18" s="66"/>
      <c r="L18" s="66"/>
      <c r="M18" s="66"/>
      <c r="N18" s="66"/>
      <c r="O18" s="66"/>
      <c r="P18" s="66"/>
      <c r="Q18" s="66"/>
      <c r="R18" s="66"/>
      <c r="S18" s="67"/>
      <c r="T18" s="32"/>
      <c r="U18" s="32"/>
      <c r="V18" s="32"/>
      <c r="W18" s="32"/>
      <c r="X18" s="34"/>
      <c r="Y18" s="32"/>
      <c r="Z18" s="32"/>
      <c r="AA18" s="32"/>
      <c r="AB18" s="32"/>
      <c r="AC18" s="32"/>
      <c r="AD18" s="127"/>
      <c r="AE18" s="127"/>
      <c r="AF18" s="127"/>
      <c r="AG18" s="127"/>
      <c r="AH18" s="133"/>
      <c r="AI18" s="127"/>
      <c r="AJ18" s="127"/>
      <c r="AK18" s="127"/>
      <c r="AL18" s="127"/>
      <c r="AM18" s="127"/>
      <c r="AN18" s="32"/>
      <c r="AO18" s="32"/>
      <c r="AP18" s="32"/>
      <c r="AQ18" s="32"/>
      <c r="AR18" s="32"/>
      <c r="AS18" s="32"/>
      <c r="AT18" s="32"/>
      <c r="AU18" s="32"/>
      <c r="AV18" s="34"/>
      <c r="AW18" s="33"/>
    </row>
    <row r="19" spans="1:49" ht="15" customHeight="1" x14ac:dyDescent="0.2">
      <c r="A19" s="61" t="s">
        <v>13</v>
      </c>
      <c r="B19" s="62"/>
      <c r="C19" s="58" t="s">
        <v>7</v>
      </c>
      <c r="D19" s="59"/>
      <c r="E19" s="59"/>
      <c r="F19" s="59"/>
      <c r="G19" s="60"/>
      <c r="H19" s="6">
        <v>80</v>
      </c>
      <c r="I19" s="7" t="s">
        <v>21</v>
      </c>
      <c r="J19" s="18">
        <v>145</v>
      </c>
      <c r="K19" s="15">
        <f>J19*H19</f>
        <v>11600</v>
      </c>
      <c r="L19" s="18">
        <v>150.80000000000001</v>
      </c>
      <c r="M19" s="15">
        <f>L19*H19</f>
        <v>12064</v>
      </c>
      <c r="N19" s="18">
        <v>156.83000000000001</v>
      </c>
      <c r="O19" s="15">
        <f>N19*H19</f>
        <v>12546.400000000001</v>
      </c>
      <c r="P19" s="18">
        <v>163.1</v>
      </c>
      <c r="Q19" s="16">
        <f>P19*H19</f>
        <v>13048</v>
      </c>
      <c r="R19" s="19">
        <v>169.63</v>
      </c>
      <c r="S19" s="17">
        <f>R19*H19</f>
        <v>13570.4</v>
      </c>
      <c r="T19" s="18">
        <v>115</v>
      </c>
      <c r="U19" s="15">
        <f>SUM(H19*T19)</f>
        <v>9200</v>
      </c>
      <c r="V19" s="18">
        <v>120</v>
      </c>
      <c r="W19" s="15">
        <f>SUM(H19*V19)</f>
        <v>9600</v>
      </c>
      <c r="X19" s="18">
        <v>125</v>
      </c>
      <c r="Y19" s="15">
        <f>SUM(H19*X19)</f>
        <v>10000</v>
      </c>
      <c r="Z19" s="18">
        <v>130</v>
      </c>
      <c r="AA19" s="16">
        <f>SUM(H19*Z19)</f>
        <v>10400</v>
      </c>
      <c r="AB19" s="19">
        <v>135</v>
      </c>
      <c r="AC19" s="17">
        <f>SUM(H19*AB19)</f>
        <v>10800</v>
      </c>
      <c r="AD19" s="125">
        <v>130</v>
      </c>
      <c r="AE19" s="126">
        <f>SUM(H19*AD19)</f>
        <v>10400</v>
      </c>
      <c r="AF19" s="125">
        <v>130</v>
      </c>
      <c r="AG19" s="126">
        <f>SUM(H19*AF19)</f>
        <v>10400</v>
      </c>
      <c r="AH19" s="125">
        <v>135</v>
      </c>
      <c r="AI19" s="126">
        <f>SUM(H19*AH19)</f>
        <v>10800</v>
      </c>
      <c r="AJ19" s="125">
        <v>135</v>
      </c>
      <c r="AK19" s="128">
        <f>SUM(H19*AJ19)</f>
        <v>10800</v>
      </c>
      <c r="AL19" s="129">
        <v>135</v>
      </c>
      <c r="AM19" s="130">
        <f>SUM(H19*AL19)</f>
        <v>10800</v>
      </c>
      <c r="AN19" s="18">
        <v>125</v>
      </c>
      <c r="AO19" s="15">
        <f>SUM(H19*AN19)</f>
        <v>10000</v>
      </c>
      <c r="AP19" s="18">
        <v>130</v>
      </c>
      <c r="AQ19" s="15">
        <f>SUM(H19*AP19)</f>
        <v>10400</v>
      </c>
      <c r="AR19" s="18">
        <v>135</v>
      </c>
      <c r="AS19" s="15">
        <f>SUM(H19*AR19)</f>
        <v>10800</v>
      </c>
      <c r="AT19" s="18">
        <v>140</v>
      </c>
      <c r="AU19" s="16">
        <f>SUM(H19*AT19)</f>
        <v>11200</v>
      </c>
      <c r="AV19" s="19">
        <v>145</v>
      </c>
      <c r="AW19" s="15">
        <f>SUM(H19*AV19)</f>
        <v>11600</v>
      </c>
    </row>
    <row r="20" spans="1:49" ht="7.5" customHeight="1" x14ac:dyDescent="0.2">
      <c r="A20" s="65"/>
      <c r="B20" s="66"/>
      <c r="C20" s="66"/>
      <c r="D20" s="66"/>
      <c r="E20" s="66"/>
      <c r="F20" s="66"/>
      <c r="G20" s="66"/>
      <c r="H20" s="66"/>
      <c r="I20" s="66"/>
      <c r="J20" s="66"/>
      <c r="K20" s="66"/>
      <c r="L20" s="66"/>
      <c r="M20" s="66"/>
      <c r="N20" s="66"/>
      <c r="O20" s="66"/>
      <c r="P20" s="66"/>
      <c r="Q20" s="66"/>
      <c r="R20" s="66"/>
      <c r="S20" s="67"/>
      <c r="T20" s="32"/>
      <c r="U20" s="32"/>
      <c r="V20" s="32"/>
      <c r="W20" s="32"/>
      <c r="X20" s="34"/>
      <c r="Y20" s="32"/>
      <c r="Z20" s="32"/>
      <c r="AA20" s="32"/>
      <c r="AB20" s="32"/>
      <c r="AC20" s="32"/>
      <c r="AD20" s="127"/>
      <c r="AE20" s="127"/>
      <c r="AF20" s="127"/>
      <c r="AG20" s="127"/>
      <c r="AH20" s="133"/>
      <c r="AI20" s="127"/>
      <c r="AJ20" s="127"/>
      <c r="AK20" s="127"/>
      <c r="AL20" s="127"/>
      <c r="AM20" s="127"/>
      <c r="AN20" s="32"/>
      <c r="AO20" s="32"/>
      <c r="AP20" s="32"/>
      <c r="AQ20" s="32"/>
      <c r="AR20" s="32"/>
      <c r="AS20" s="32"/>
      <c r="AT20" s="32"/>
      <c r="AU20" s="32"/>
      <c r="AV20" s="32"/>
      <c r="AW20" s="33"/>
    </row>
    <row r="21" spans="1:49" ht="15" customHeight="1" x14ac:dyDescent="0.2">
      <c r="A21" s="85" t="s">
        <v>38</v>
      </c>
      <c r="B21" s="86"/>
      <c r="C21" s="87" t="s">
        <v>39</v>
      </c>
      <c r="D21" s="86"/>
      <c r="E21" s="86"/>
      <c r="F21" s="86"/>
      <c r="G21" s="88"/>
      <c r="H21" s="35">
        <v>20</v>
      </c>
      <c r="I21" s="35" t="s">
        <v>21</v>
      </c>
      <c r="J21" s="18">
        <v>125</v>
      </c>
      <c r="K21" s="15">
        <f>J21*H21</f>
        <v>2500</v>
      </c>
      <c r="L21" s="18">
        <v>130</v>
      </c>
      <c r="M21" s="15">
        <f>L21*H21</f>
        <v>2600</v>
      </c>
      <c r="N21" s="18">
        <v>135.19999999999999</v>
      </c>
      <c r="O21" s="15">
        <f>N21*H21</f>
        <v>2704</v>
      </c>
      <c r="P21" s="18">
        <v>140.61000000000001</v>
      </c>
      <c r="Q21" s="16">
        <f>P21*H21</f>
        <v>2812.2000000000003</v>
      </c>
      <c r="R21" s="19">
        <v>146.22999999999999</v>
      </c>
      <c r="S21" s="17">
        <f>R21*H21</f>
        <v>2924.6</v>
      </c>
      <c r="T21" s="18">
        <v>130</v>
      </c>
      <c r="U21" s="15">
        <f>SUM(H21*T21)</f>
        <v>2600</v>
      </c>
      <c r="V21" s="18">
        <v>135</v>
      </c>
      <c r="W21" s="15">
        <f>SUM(H21*V21)</f>
        <v>2700</v>
      </c>
      <c r="X21" s="18">
        <v>140</v>
      </c>
      <c r="Y21" s="15">
        <f>SUM(H21*X21)</f>
        <v>2800</v>
      </c>
      <c r="Z21" s="18">
        <v>145</v>
      </c>
      <c r="AA21" s="16">
        <f>SUM(H21*Z21)</f>
        <v>2900</v>
      </c>
      <c r="AB21" s="19">
        <v>150</v>
      </c>
      <c r="AC21" s="17">
        <f>SUM(H21*AB21)</f>
        <v>3000</v>
      </c>
      <c r="AD21" s="125">
        <v>115</v>
      </c>
      <c r="AE21" s="126">
        <f>SUM(H21*AD21)</f>
        <v>2300</v>
      </c>
      <c r="AF21" s="125">
        <v>115</v>
      </c>
      <c r="AG21" s="126">
        <f>SUM(H21*AF21)</f>
        <v>2300</v>
      </c>
      <c r="AH21" s="125">
        <v>115</v>
      </c>
      <c r="AI21" s="126">
        <f>SUM(H21*AH21)</f>
        <v>2300</v>
      </c>
      <c r="AJ21" s="125">
        <v>115</v>
      </c>
      <c r="AK21" s="128">
        <f>SUM(H21*AJ21)</f>
        <v>2300</v>
      </c>
      <c r="AL21" s="129">
        <v>115</v>
      </c>
      <c r="AM21" s="130">
        <f>SUM(H21*AL21)</f>
        <v>2300</v>
      </c>
      <c r="AN21" s="18">
        <v>105</v>
      </c>
      <c r="AO21" s="15">
        <f>SUM(H21*AN21)</f>
        <v>2100</v>
      </c>
      <c r="AP21" s="18">
        <v>110</v>
      </c>
      <c r="AQ21" s="15">
        <f>SUM(H21*AP21)</f>
        <v>2200</v>
      </c>
      <c r="AR21" s="18">
        <v>115</v>
      </c>
      <c r="AS21" s="15">
        <f>SUM(H21*AR21)</f>
        <v>2300</v>
      </c>
      <c r="AT21" s="18">
        <v>120</v>
      </c>
      <c r="AU21" s="16">
        <f>SUM(H21*AT21)</f>
        <v>2400</v>
      </c>
      <c r="AV21" s="19">
        <v>125</v>
      </c>
      <c r="AW21" s="15">
        <f>SUM(H21*AV21)</f>
        <v>2500</v>
      </c>
    </row>
    <row r="22" spans="1:49" ht="7.5" customHeight="1" x14ac:dyDescent="0.2">
      <c r="A22" s="9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2"/>
      <c r="R22" s="12"/>
      <c r="S22" s="8"/>
      <c r="T22" s="21"/>
      <c r="U22" s="21"/>
      <c r="V22" s="21"/>
      <c r="W22" s="21"/>
      <c r="X22" s="21"/>
      <c r="Y22" s="21"/>
      <c r="Z22" s="21"/>
      <c r="AA22" s="12"/>
      <c r="AB22" s="12"/>
      <c r="AC22" s="8"/>
      <c r="AD22" s="131"/>
      <c r="AE22" s="131"/>
      <c r="AF22" s="131"/>
      <c r="AG22" s="131"/>
      <c r="AH22" s="131"/>
      <c r="AI22" s="131"/>
      <c r="AJ22" s="131"/>
      <c r="AK22" s="134"/>
      <c r="AL22" s="134"/>
      <c r="AM22" s="135"/>
      <c r="AN22" s="24"/>
      <c r="AO22" s="24"/>
      <c r="AP22" s="24"/>
      <c r="AQ22" s="24"/>
      <c r="AR22" s="24"/>
      <c r="AS22" s="24"/>
      <c r="AT22" s="24"/>
      <c r="AU22" s="12"/>
      <c r="AV22" s="12"/>
      <c r="AW22" s="30"/>
    </row>
    <row r="23" spans="1:49" ht="15" customHeight="1" x14ac:dyDescent="0.2">
      <c r="A23" s="53" t="s">
        <v>2</v>
      </c>
      <c r="B23" s="54"/>
      <c r="C23" s="55" t="s">
        <v>6</v>
      </c>
      <c r="D23" s="56"/>
      <c r="E23" s="56"/>
      <c r="F23" s="56"/>
      <c r="G23" s="57"/>
      <c r="H23" s="4">
        <v>25</v>
      </c>
      <c r="I23" s="3" t="s">
        <v>21</v>
      </c>
      <c r="J23" s="18">
        <v>110</v>
      </c>
      <c r="K23" s="15">
        <f>J23*H23</f>
        <v>2750</v>
      </c>
      <c r="L23" s="18">
        <v>114.4</v>
      </c>
      <c r="M23" s="15">
        <f>L23*H23</f>
        <v>2860</v>
      </c>
      <c r="N23" s="18">
        <v>118.98</v>
      </c>
      <c r="O23" s="15">
        <f>N23*H23</f>
        <v>2974.5</v>
      </c>
      <c r="P23" s="18">
        <v>123.74</v>
      </c>
      <c r="Q23" s="16">
        <f>P23*H23</f>
        <v>3093.5</v>
      </c>
      <c r="R23" s="19">
        <v>128.69</v>
      </c>
      <c r="S23" s="17">
        <f>R23*H23</f>
        <v>3217.25</v>
      </c>
      <c r="T23" s="18">
        <v>100</v>
      </c>
      <c r="U23" s="15">
        <f>SUM(H23*T23)</f>
        <v>2500</v>
      </c>
      <c r="V23" s="18">
        <v>105</v>
      </c>
      <c r="W23" s="15">
        <f>SUM(H23*V23)</f>
        <v>2625</v>
      </c>
      <c r="X23" s="18">
        <v>110</v>
      </c>
      <c r="Y23" s="15">
        <f>SUM(H23*X23)</f>
        <v>2750</v>
      </c>
      <c r="Z23" s="18">
        <v>115</v>
      </c>
      <c r="AA23" s="16">
        <f>SUM(H23*Z23)</f>
        <v>2875</v>
      </c>
      <c r="AB23" s="19">
        <v>120</v>
      </c>
      <c r="AC23" s="17">
        <f>SUM(H23*AB23)</f>
        <v>3000</v>
      </c>
      <c r="AD23" s="125">
        <v>90</v>
      </c>
      <c r="AE23" s="126">
        <f>SUM(H23*AD23)</f>
        <v>2250</v>
      </c>
      <c r="AF23" s="125">
        <v>90</v>
      </c>
      <c r="AG23" s="126">
        <f>SUM(H23*AF23)</f>
        <v>2250</v>
      </c>
      <c r="AH23" s="125">
        <v>90</v>
      </c>
      <c r="AI23" s="126">
        <f>SUM(H23*AH23)</f>
        <v>2250</v>
      </c>
      <c r="AJ23" s="125">
        <v>90</v>
      </c>
      <c r="AK23" s="128">
        <f>SUM(H23*AJ23)</f>
        <v>2250</v>
      </c>
      <c r="AL23" s="129">
        <v>90</v>
      </c>
      <c r="AM23" s="130">
        <f>SUM(H23*AL23)</f>
        <v>2250</v>
      </c>
      <c r="AN23" s="18">
        <v>80</v>
      </c>
      <c r="AO23" s="15">
        <f>SUM(H23*AN23)</f>
        <v>2000</v>
      </c>
      <c r="AP23" s="18">
        <v>85</v>
      </c>
      <c r="AQ23" s="15">
        <f>SUM(H23*AP23)</f>
        <v>2125</v>
      </c>
      <c r="AR23" s="18">
        <v>90</v>
      </c>
      <c r="AS23" s="15">
        <f>SUM(H23*AR23)</f>
        <v>2250</v>
      </c>
      <c r="AT23" s="18">
        <v>95</v>
      </c>
      <c r="AU23" s="16">
        <f>SUM(H23*AT23)</f>
        <v>2375</v>
      </c>
      <c r="AV23" s="19">
        <v>100</v>
      </c>
      <c r="AW23" s="15">
        <f>SUM(H23*AV23)</f>
        <v>2500</v>
      </c>
    </row>
    <row r="24" spans="1:49" ht="7.5" customHeight="1" x14ac:dyDescent="0.2">
      <c r="A24" s="65"/>
      <c r="B24" s="66"/>
      <c r="C24" s="66"/>
      <c r="D24" s="66"/>
      <c r="E24" s="66"/>
      <c r="F24" s="66"/>
      <c r="G24" s="66"/>
      <c r="H24" s="66"/>
      <c r="I24" s="66"/>
      <c r="J24" s="66"/>
      <c r="K24" s="66"/>
      <c r="L24" s="66"/>
      <c r="M24" s="66"/>
      <c r="N24" s="66"/>
      <c r="O24" s="66"/>
      <c r="P24" s="66"/>
      <c r="Q24" s="66"/>
      <c r="R24" s="66"/>
      <c r="S24" s="67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127"/>
      <c r="AE24" s="127"/>
      <c r="AF24" s="127"/>
      <c r="AG24" s="127"/>
      <c r="AH24" s="127"/>
      <c r="AI24" s="127"/>
      <c r="AJ24" s="127"/>
      <c r="AK24" s="127"/>
      <c r="AL24" s="127"/>
      <c r="AM24" s="127"/>
      <c r="AN24" s="32"/>
      <c r="AO24" s="32"/>
      <c r="AP24" s="32"/>
      <c r="AQ24" s="32"/>
      <c r="AR24" s="32"/>
      <c r="AS24" s="32"/>
      <c r="AT24" s="32"/>
      <c r="AU24" s="32"/>
      <c r="AV24" s="32"/>
      <c r="AW24" s="33"/>
    </row>
    <row r="25" spans="1:49" ht="25.5" customHeight="1" x14ac:dyDescent="0.2">
      <c r="A25" s="61" t="s">
        <v>19</v>
      </c>
      <c r="B25" s="62"/>
      <c r="C25" s="58" t="s">
        <v>20</v>
      </c>
      <c r="D25" s="59"/>
      <c r="E25" s="59"/>
      <c r="F25" s="59"/>
      <c r="G25" s="60"/>
      <c r="H25" s="6">
        <v>40</v>
      </c>
      <c r="I25" s="7" t="s">
        <v>21</v>
      </c>
      <c r="J25" s="18">
        <v>115</v>
      </c>
      <c r="K25" s="20">
        <f>J25*H25</f>
        <v>4600</v>
      </c>
      <c r="L25" s="18">
        <v>119.6</v>
      </c>
      <c r="M25" s="15">
        <f>L25*H25</f>
        <v>4784</v>
      </c>
      <c r="N25" s="18">
        <v>124.38</v>
      </c>
      <c r="O25" s="15">
        <f>N25*H25</f>
        <v>4975.2</v>
      </c>
      <c r="P25" s="18">
        <v>129.36000000000001</v>
      </c>
      <c r="Q25" s="16">
        <f>P25*H25</f>
        <v>5174.4000000000005</v>
      </c>
      <c r="R25" s="19">
        <v>134.53</v>
      </c>
      <c r="S25" s="17">
        <f>R25*H25</f>
        <v>5381.2</v>
      </c>
      <c r="T25" s="18">
        <v>130</v>
      </c>
      <c r="U25" s="20">
        <f>SUM(H25*T25)</f>
        <v>5200</v>
      </c>
      <c r="V25" s="18">
        <v>135</v>
      </c>
      <c r="W25" s="15">
        <f>SUM(H25*V25)</f>
        <v>5400</v>
      </c>
      <c r="X25" s="18">
        <v>140</v>
      </c>
      <c r="Y25" s="15">
        <f>SUM(H25*X25)</f>
        <v>5600</v>
      </c>
      <c r="Z25" s="18">
        <v>145</v>
      </c>
      <c r="AA25" s="16">
        <f>SUM(H25*Z25)</f>
        <v>5800</v>
      </c>
      <c r="AB25" s="19">
        <v>150</v>
      </c>
      <c r="AC25" s="17">
        <f>SUM(H25*AB25)</f>
        <v>6000</v>
      </c>
      <c r="AD25" s="125">
        <v>100</v>
      </c>
      <c r="AE25" s="125">
        <f>SUM(H25*AD25)</f>
        <v>4000</v>
      </c>
      <c r="AF25" s="125">
        <v>100</v>
      </c>
      <c r="AG25" s="126">
        <f>SUM(H25*AF25)</f>
        <v>4000</v>
      </c>
      <c r="AH25" s="125">
        <v>100</v>
      </c>
      <c r="AI25" s="126">
        <f>SUM(H25*AH25)</f>
        <v>4000</v>
      </c>
      <c r="AJ25" s="125">
        <v>100</v>
      </c>
      <c r="AK25" s="128">
        <f>SUM(H25*AJ25)</f>
        <v>4000</v>
      </c>
      <c r="AL25" s="129">
        <v>100</v>
      </c>
      <c r="AM25" s="130">
        <f>SUM(H25*AL25)</f>
        <v>4000</v>
      </c>
      <c r="AN25" s="18">
        <v>125</v>
      </c>
      <c r="AO25" s="20">
        <f>SUM(H25*AN25)</f>
        <v>5000</v>
      </c>
      <c r="AP25" s="18">
        <v>130</v>
      </c>
      <c r="AQ25" s="15">
        <f>SUM(H25*AP25)</f>
        <v>5200</v>
      </c>
      <c r="AR25" s="18">
        <v>135</v>
      </c>
      <c r="AS25" s="15">
        <f>SUM(H25*AR25)</f>
        <v>5400</v>
      </c>
      <c r="AT25" s="18">
        <v>140</v>
      </c>
      <c r="AU25" s="16">
        <f>SUM(H25*AT25)</f>
        <v>5600</v>
      </c>
      <c r="AV25" s="19">
        <v>145</v>
      </c>
      <c r="AW25" s="15">
        <f>SUM(H25*AV25)</f>
        <v>5800</v>
      </c>
    </row>
    <row r="26" spans="1:49" ht="7.5" customHeight="1" x14ac:dyDescent="0.2">
      <c r="A26" s="65"/>
      <c r="B26" s="66"/>
      <c r="C26" s="66"/>
      <c r="D26" s="66"/>
      <c r="E26" s="66"/>
      <c r="F26" s="66"/>
      <c r="G26" s="66"/>
      <c r="H26" s="66"/>
      <c r="I26" s="66"/>
      <c r="J26" s="66"/>
      <c r="K26" s="66"/>
      <c r="L26" s="66"/>
      <c r="M26" s="66"/>
      <c r="N26" s="66"/>
      <c r="O26" s="66"/>
      <c r="P26" s="66"/>
      <c r="Q26" s="66"/>
      <c r="R26" s="66"/>
      <c r="S26" s="67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127"/>
      <c r="AE26" s="127"/>
      <c r="AF26" s="127"/>
      <c r="AG26" s="127"/>
      <c r="AH26" s="127"/>
      <c r="AI26" s="127"/>
      <c r="AJ26" s="127"/>
      <c r="AK26" s="127"/>
      <c r="AL26" s="127"/>
      <c r="AM26" s="127"/>
      <c r="AN26" s="32"/>
      <c r="AO26" s="32"/>
      <c r="AP26" s="32"/>
      <c r="AQ26" s="32"/>
      <c r="AR26" s="32"/>
      <c r="AS26" s="32"/>
      <c r="AT26" s="32"/>
      <c r="AU26" s="32"/>
      <c r="AV26" s="32"/>
      <c r="AW26" s="33"/>
    </row>
    <row r="27" spans="1:49" ht="25.5" customHeight="1" x14ac:dyDescent="0.2">
      <c r="A27" s="68" t="s">
        <v>25</v>
      </c>
      <c r="B27" s="69"/>
      <c r="C27" s="83" t="s">
        <v>26</v>
      </c>
      <c r="D27" s="84"/>
      <c r="E27" s="84"/>
      <c r="F27" s="84"/>
      <c r="G27" s="62"/>
      <c r="H27" s="6">
        <v>25</v>
      </c>
      <c r="I27" s="7" t="s">
        <v>21</v>
      </c>
      <c r="J27" s="18">
        <v>34.57</v>
      </c>
      <c r="K27" s="15">
        <f>J27*H27</f>
        <v>864.25</v>
      </c>
      <c r="L27" s="18">
        <v>35.950000000000003</v>
      </c>
      <c r="M27" s="15">
        <f>L27*H27</f>
        <v>898.75000000000011</v>
      </c>
      <c r="N27" s="18">
        <v>37.39</v>
      </c>
      <c r="O27" s="15">
        <f>N27*H27</f>
        <v>934.75</v>
      </c>
      <c r="P27" s="18">
        <v>38.89</v>
      </c>
      <c r="Q27" s="16">
        <f>P27*H27</f>
        <v>972.25</v>
      </c>
      <c r="R27" s="19">
        <v>40.44</v>
      </c>
      <c r="S27" s="17">
        <f>R27*H27</f>
        <v>1011</v>
      </c>
      <c r="T27" s="18">
        <v>95</v>
      </c>
      <c r="U27" s="15">
        <f>SUM(H27*T27)</f>
        <v>2375</v>
      </c>
      <c r="V27" s="18">
        <v>100</v>
      </c>
      <c r="W27" s="15">
        <f>SUM(H27*V27)</f>
        <v>2500</v>
      </c>
      <c r="X27" s="18">
        <v>105</v>
      </c>
      <c r="Y27" s="15">
        <f>SUM(H27*X27)</f>
        <v>2625</v>
      </c>
      <c r="Z27" s="18">
        <v>110</v>
      </c>
      <c r="AA27" s="16">
        <f>SUM(H27*Z27)</f>
        <v>2750</v>
      </c>
      <c r="AB27" s="19">
        <v>115</v>
      </c>
      <c r="AC27" s="17">
        <f>SUM(H27*AB27)</f>
        <v>2875</v>
      </c>
      <c r="AD27" s="125">
        <v>10</v>
      </c>
      <c r="AE27" s="126">
        <f>SUM(H27*AD27)</f>
        <v>250</v>
      </c>
      <c r="AF27" s="125">
        <v>10</v>
      </c>
      <c r="AG27" s="126">
        <f>SUM(H27*AF27)</f>
        <v>250</v>
      </c>
      <c r="AH27" s="125">
        <v>10</v>
      </c>
      <c r="AI27" s="126">
        <f>SUM(H27*AH27)</f>
        <v>250</v>
      </c>
      <c r="AJ27" s="125">
        <v>10</v>
      </c>
      <c r="AK27" s="128">
        <f>SUM(H27*AJ27)</f>
        <v>250</v>
      </c>
      <c r="AL27" s="129">
        <v>10</v>
      </c>
      <c r="AM27" s="130">
        <f>SUM(H27*AL27)</f>
        <v>250</v>
      </c>
      <c r="AN27" s="18">
        <v>20</v>
      </c>
      <c r="AO27" s="15">
        <f>SUM(H27*AN27)</f>
        <v>500</v>
      </c>
      <c r="AP27" s="18">
        <v>25</v>
      </c>
      <c r="AQ27" s="15">
        <f>SUM(H27*AP27)</f>
        <v>625</v>
      </c>
      <c r="AR27" s="18">
        <v>30</v>
      </c>
      <c r="AS27" s="15">
        <f>SUM(H27*AR27)</f>
        <v>750</v>
      </c>
      <c r="AT27" s="18">
        <v>35</v>
      </c>
      <c r="AU27" s="16">
        <f>SUM(H27*AT27)</f>
        <v>875</v>
      </c>
      <c r="AV27" s="19">
        <v>40</v>
      </c>
      <c r="AW27" s="15">
        <f>SUM(H27*AV27)</f>
        <v>1000</v>
      </c>
    </row>
    <row r="28" spans="1:49" ht="7.5" customHeight="1" x14ac:dyDescent="0.2">
      <c r="A28" s="65"/>
      <c r="B28" s="66"/>
      <c r="C28" s="66"/>
      <c r="D28" s="66"/>
      <c r="E28" s="66"/>
      <c r="F28" s="66"/>
      <c r="G28" s="66"/>
      <c r="H28" s="66"/>
      <c r="I28" s="66"/>
      <c r="J28" s="66"/>
      <c r="K28" s="66"/>
      <c r="L28" s="66"/>
      <c r="M28" s="66"/>
      <c r="N28" s="66"/>
      <c r="O28" s="66"/>
      <c r="P28" s="66"/>
      <c r="Q28" s="66"/>
      <c r="R28" s="66"/>
      <c r="S28" s="67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127"/>
      <c r="AE28" s="127"/>
      <c r="AF28" s="127"/>
      <c r="AG28" s="127"/>
      <c r="AH28" s="127"/>
      <c r="AI28" s="127"/>
      <c r="AJ28" s="127"/>
      <c r="AK28" s="127"/>
      <c r="AL28" s="127"/>
      <c r="AM28" s="127"/>
      <c r="AN28" s="32"/>
      <c r="AO28" s="32"/>
      <c r="AP28" s="32"/>
      <c r="AQ28" s="32"/>
      <c r="AR28" s="32"/>
      <c r="AS28" s="32"/>
      <c r="AT28" s="32"/>
      <c r="AU28" s="32"/>
      <c r="AV28" s="32"/>
      <c r="AW28" s="33"/>
    </row>
    <row r="29" spans="1:49" ht="15" customHeight="1" x14ac:dyDescent="0.2">
      <c r="A29" s="68" t="s">
        <v>24</v>
      </c>
      <c r="B29" s="69"/>
      <c r="C29" s="58" t="s">
        <v>27</v>
      </c>
      <c r="D29" s="59"/>
      <c r="E29" s="59"/>
      <c r="F29" s="59"/>
      <c r="G29" s="60"/>
      <c r="H29" s="6">
        <v>25</v>
      </c>
      <c r="I29" s="7" t="s">
        <v>21</v>
      </c>
      <c r="J29" s="18">
        <v>158</v>
      </c>
      <c r="K29" s="15">
        <f>J29*H29</f>
        <v>3950</v>
      </c>
      <c r="L29" s="18">
        <v>162.24</v>
      </c>
      <c r="M29" s="15">
        <f>L29*H29</f>
        <v>4056</v>
      </c>
      <c r="N29" s="18">
        <v>168.73</v>
      </c>
      <c r="O29" s="15">
        <f>N29*H29</f>
        <v>4218.25</v>
      </c>
      <c r="P29" s="18">
        <v>175.48</v>
      </c>
      <c r="Q29" s="16">
        <f>P29*H29</f>
        <v>4387</v>
      </c>
      <c r="R29" s="19">
        <v>182.5</v>
      </c>
      <c r="S29" s="17">
        <f>R29*H29</f>
        <v>4562.5</v>
      </c>
      <c r="T29" s="18">
        <v>140</v>
      </c>
      <c r="U29" s="15">
        <f>SUM(H29*T29)</f>
        <v>3500</v>
      </c>
      <c r="V29" s="18">
        <v>145</v>
      </c>
      <c r="W29" s="15">
        <f>SUM(H29*V29)</f>
        <v>3625</v>
      </c>
      <c r="X29" s="18">
        <v>150</v>
      </c>
      <c r="Y29" s="15">
        <f>SUM(H29*X29)</f>
        <v>3750</v>
      </c>
      <c r="Z29" s="18">
        <v>155</v>
      </c>
      <c r="AA29" s="16">
        <f>SUM(H29*Z29)</f>
        <v>3875</v>
      </c>
      <c r="AB29" s="19">
        <v>160</v>
      </c>
      <c r="AC29" s="17">
        <f>SUM(H29*AB29)</f>
        <v>4000</v>
      </c>
      <c r="AD29" s="125">
        <v>85</v>
      </c>
      <c r="AE29" s="126">
        <f>SUM(H29*AD29)</f>
        <v>2125</v>
      </c>
      <c r="AF29" s="125">
        <v>85</v>
      </c>
      <c r="AG29" s="126">
        <f>SUM(H29*AF29)</f>
        <v>2125</v>
      </c>
      <c r="AH29" s="125">
        <v>90</v>
      </c>
      <c r="AI29" s="126">
        <f>SUM(H29*AH29)</f>
        <v>2250</v>
      </c>
      <c r="AJ29" s="125">
        <v>90</v>
      </c>
      <c r="AK29" s="128">
        <f>SUM(H29*AJ29)</f>
        <v>2250</v>
      </c>
      <c r="AL29" s="129">
        <v>90</v>
      </c>
      <c r="AM29" s="130">
        <f>SUM(H29*AL29)</f>
        <v>2250</v>
      </c>
      <c r="AN29" s="18">
        <v>120</v>
      </c>
      <c r="AO29" s="15">
        <f>SUM(H29*AN29)</f>
        <v>3000</v>
      </c>
      <c r="AP29" s="18">
        <v>125</v>
      </c>
      <c r="AQ29" s="15">
        <f>SUM(H29*AP29)</f>
        <v>3125</v>
      </c>
      <c r="AR29" s="18">
        <v>130</v>
      </c>
      <c r="AS29" s="15">
        <f>SUM(H29*AR29)</f>
        <v>3250</v>
      </c>
      <c r="AT29" s="18">
        <v>135</v>
      </c>
      <c r="AU29" s="16">
        <f>SUM(H29*AT29)</f>
        <v>3375</v>
      </c>
      <c r="AV29" s="19">
        <v>140</v>
      </c>
      <c r="AW29" s="15">
        <f>SUM(H29*AV29)</f>
        <v>3500</v>
      </c>
    </row>
    <row r="30" spans="1:49" ht="7.5" customHeight="1" x14ac:dyDescent="0.2">
      <c r="A30" s="65"/>
      <c r="B30" s="66"/>
      <c r="C30" s="66"/>
      <c r="D30" s="66"/>
      <c r="E30" s="66"/>
      <c r="F30" s="66"/>
      <c r="G30" s="66"/>
      <c r="H30" s="66"/>
      <c r="I30" s="66"/>
      <c r="J30" s="66"/>
      <c r="K30" s="66"/>
      <c r="L30" s="66"/>
      <c r="M30" s="66"/>
      <c r="N30" s="66"/>
      <c r="O30" s="66"/>
      <c r="P30" s="66"/>
      <c r="Q30" s="66"/>
      <c r="R30" s="66"/>
      <c r="S30" s="67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127"/>
      <c r="AE30" s="127"/>
      <c r="AF30" s="127"/>
      <c r="AG30" s="127"/>
      <c r="AH30" s="127"/>
      <c r="AI30" s="127"/>
      <c r="AJ30" s="127"/>
      <c r="AK30" s="127"/>
      <c r="AL30" s="127"/>
      <c r="AM30" s="127"/>
      <c r="AN30" s="32"/>
      <c r="AO30" s="32"/>
      <c r="AP30" s="32"/>
      <c r="AQ30" s="32"/>
      <c r="AR30" s="32"/>
      <c r="AS30" s="32"/>
      <c r="AT30" s="32"/>
      <c r="AU30" s="32"/>
      <c r="AV30" s="32"/>
      <c r="AW30" s="33"/>
    </row>
    <row r="31" spans="1:49" ht="15" customHeight="1" x14ac:dyDescent="0.2">
      <c r="A31" s="68" t="s">
        <v>10</v>
      </c>
      <c r="B31" s="69"/>
      <c r="C31" s="58" t="s">
        <v>11</v>
      </c>
      <c r="D31" s="59"/>
      <c r="E31" s="59"/>
      <c r="F31" s="59"/>
      <c r="G31" s="60"/>
      <c r="H31" s="6">
        <v>40</v>
      </c>
      <c r="I31" s="7" t="s">
        <v>21</v>
      </c>
      <c r="J31" s="18">
        <v>33.57</v>
      </c>
      <c r="K31" s="15">
        <f>J31*H31</f>
        <v>1342.8</v>
      </c>
      <c r="L31" s="18">
        <v>34.909999999999997</v>
      </c>
      <c r="M31" s="15">
        <f>L31*H31</f>
        <v>1396.3999999999999</v>
      </c>
      <c r="N31" s="18">
        <v>36.31</v>
      </c>
      <c r="O31" s="15">
        <f>N31*H31</f>
        <v>1452.4</v>
      </c>
      <c r="P31" s="18">
        <v>37.76</v>
      </c>
      <c r="Q31" s="16">
        <f>P31*H31</f>
        <v>1510.3999999999999</v>
      </c>
      <c r="R31" s="19">
        <v>39.270000000000003</v>
      </c>
      <c r="S31" s="17">
        <f>R31*H31</f>
        <v>1570.8000000000002</v>
      </c>
      <c r="T31" s="18">
        <v>80</v>
      </c>
      <c r="U31" s="15">
        <f>SUM(H31*T31)</f>
        <v>3200</v>
      </c>
      <c r="V31" s="18">
        <v>85</v>
      </c>
      <c r="W31" s="15">
        <f>SUM(H31*V31)</f>
        <v>3400</v>
      </c>
      <c r="X31" s="18">
        <v>90</v>
      </c>
      <c r="Y31" s="15">
        <f>SUM(H31*X31)</f>
        <v>3600</v>
      </c>
      <c r="Z31" s="18">
        <v>95</v>
      </c>
      <c r="AA31" s="16">
        <f>SUM(H31*Z31)</f>
        <v>3800</v>
      </c>
      <c r="AB31" s="19">
        <v>100</v>
      </c>
      <c r="AC31" s="17">
        <f>SUM(H31*AB31)</f>
        <v>4000</v>
      </c>
      <c r="AD31" s="125">
        <v>25</v>
      </c>
      <c r="AE31" s="126">
        <f>SUM(H31*AD31)</f>
        <v>1000</v>
      </c>
      <c r="AF31" s="125">
        <v>25</v>
      </c>
      <c r="AG31" s="126">
        <f>SUM(H31*AF31)</f>
        <v>1000</v>
      </c>
      <c r="AH31" s="125">
        <v>26</v>
      </c>
      <c r="AI31" s="126">
        <f>SUM(H31*AH31)</f>
        <v>1040</v>
      </c>
      <c r="AJ31" s="125">
        <v>26</v>
      </c>
      <c r="AK31" s="128">
        <f>SUM(H31*AJ31)</f>
        <v>1040</v>
      </c>
      <c r="AL31" s="129">
        <v>26.5</v>
      </c>
      <c r="AM31" s="130">
        <f>SUM(H31*AL31)</f>
        <v>1060</v>
      </c>
      <c r="AN31" s="18">
        <v>30</v>
      </c>
      <c r="AO31" s="15">
        <f>SUM(H31*AN31)</f>
        <v>1200</v>
      </c>
      <c r="AP31" s="18">
        <v>35</v>
      </c>
      <c r="AQ31" s="15">
        <f>SUM(H31*AP31)</f>
        <v>1400</v>
      </c>
      <c r="AR31" s="18">
        <v>40</v>
      </c>
      <c r="AS31" s="15">
        <f>SUM(H31*AR31)</f>
        <v>1600</v>
      </c>
      <c r="AT31" s="18">
        <v>45</v>
      </c>
      <c r="AU31" s="16">
        <f>SUM(H31*AT31)</f>
        <v>1800</v>
      </c>
      <c r="AV31" s="19">
        <v>50</v>
      </c>
      <c r="AW31" s="15">
        <f>SUM(H31*AV31)</f>
        <v>2000</v>
      </c>
    </row>
    <row r="32" spans="1:49" ht="7.5" customHeight="1" x14ac:dyDescent="0.2">
      <c r="A32" s="65"/>
      <c r="B32" s="66"/>
      <c r="C32" s="66"/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66"/>
      <c r="O32" s="66"/>
      <c r="P32" s="66"/>
      <c r="Q32" s="66"/>
      <c r="R32" s="66"/>
      <c r="S32" s="67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127"/>
      <c r="AE32" s="127"/>
      <c r="AF32" s="127"/>
      <c r="AG32" s="127"/>
      <c r="AH32" s="127"/>
      <c r="AI32" s="127"/>
      <c r="AJ32" s="127"/>
      <c r="AK32" s="127"/>
      <c r="AL32" s="127"/>
      <c r="AM32" s="127"/>
      <c r="AN32" s="32"/>
      <c r="AO32" s="32"/>
      <c r="AP32" s="32"/>
      <c r="AQ32" s="32"/>
      <c r="AR32" s="32"/>
      <c r="AS32" s="32"/>
      <c r="AT32" s="32"/>
      <c r="AU32" s="32"/>
      <c r="AV32" s="32"/>
      <c r="AW32" s="33"/>
    </row>
    <row r="33" spans="1:49" ht="15" customHeight="1" x14ac:dyDescent="0.2">
      <c r="A33" s="95" t="s">
        <v>3</v>
      </c>
      <c r="B33" s="96"/>
      <c r="C33" s="58" t="s">
        <v>28</v>
      </c>
      <c r="D33" s="59"/>
      <c r="E33" s="59"/>
      <c r="F33" s="59"/>
      <c r="G33" s="60"/>
      <c r="H33" s="6">
        <v>40</v>
      </c>
      <c r="I33" s="7" t="s">
        <v>21</v>
      </c>
      <c r="J33" s="18">
        <v>33.57</v>
      </c>
      <c r="K33" s="15">
        <f>J33*H33</f>
        <v>1342.8</v>
      </c>
      <c r="L33" s="18">
        <v>34.909999999999997</v>
      </c>
      <c r="M33" s="15">
        <f>L33*H33</f>
        <v>1396.3999999999999</v>
      </c>
      <c r="N33" s="18">
        <v>36.31</v>
      </c>
      <c r="O33" s="15">
        <f>N33*H33</f>
        <v>1452.4</v>
      </c>
      <c r="P33" s="18">
        <v>37.76</v>
      </c>
      <c r="Q33" s="16">
        <f>P33*H33</f>
        <v>1510.3999999999999</v>
      </c>
      <c r="R33" s="19">
        <v>39.270000000000003</v>
      </c>
      <c r="S33" s="17">
        <f>R33*H33</f>
        <v>1570.8000000000002</v>
      </c>
      <c r="T33" s="18">
        <v>90</v>
      </c>
      <c r="U33" s="15">
        <f>SUM(H33*T33)</f>
        <v>3600</v>
      </c>
      <c r="V33" s="18">
        <v>95</v>
      </c>
      <c r="W33" s="15">
        <f>SUM(H33*V33)</f>
        <v>3800</v>
      </c>
      <c r="X33" s="18">
        <v>100</v>
      </c>
      <c r="Y33" s="15">
        <f>SUM(H33*X33)</f>
        <v>4000</v>
      </c>
      <c r="Z33" s="18">
        <v>105</v>
      </c>
      <c r="AA33" s="16">
        <f>SUM(H33*Z33)</f>
        <v>4200</v>
      </c>
      <c r="AB33" s="19">
        <v>110</v>
      </c>
      <c r="AC33" s="17">
        <f>SUM(H33*AB33)</f>
        <v>4400</v>
      </c>
      <c r="AD33" s="125">
        <v>30</v>
      </c>
      <c r="AE33" s="126">
        <f>SUM(H33*AD33)</f>
        <v>1200</v>
      </c>
      <c r="AF33" s="125">
        <v>30</v>
      </c>
      <c r="AG33" s="126">
        <f>SUM(H33*AF33)</f>
        <v>1200</v>
      </c>
      <c r="AH33" s="125">
        <v>31</v>
      </c>
      <c r="AI33" s="126">
        <f>SUM(H33*AH33)</f>
        <v>1240</v>
      </c>
      <c r="AJ33" s="125">
        <v>31</v>
      </c>
      <c r="AK33" s="128">
        <f>SUM(H33*AJ33)</f>
        <v>1240</v>
      </c>
      <c r="AL33" s="129">
        <v>31.5</v>
      </c>
      <c r="AM33" s="130">
        <f>SUM(H33*AL33)</f>
        <v>1260</v>
      </c>
      <c r="AN33" s="18">
        <v>65</v>
      </c>
      <c r="AO33" s="15">
        <f>SUM(H33*AN33)</f>
        <v>2600</v>
      </c>
      <c r="AP33" s="18">
        <v>70</v>
      </c>
      <c r="AQ33" s="15">
        <f>SUM(H33*AP33)</f>
        <v>2800</v>
      </c>
      <c r="AR33" s="18">
        <v>75</v>
      </c>
      <c r="AS33" s="15">
        <f>SUM(H33*AR33)</f>
        <v>3000</v>
      </c>
      <c r="AT33" s="18">
        <v>80</v>
      </c>
      <c r="AU33" s="16">
        <f>SUM(H33*AT33)</f>
        <v>3200</v>
      </c>
      <c r="AV33" s="19">
        <v>85</v>
      </c>
      <c r="AW33" s="15">
        <f>SUM(H33*AV33)</f>
        <v>3400</v>
      </c>
    </row>
    <row r="34" spans="1:49" ht="7.5" customHeight="1" x14ac:dyDescent="0.2">
      <c r="A34" s="65"/>
      <c r="B34" s="66"/>
      <c r="C34" s="66"/>
      <c r="D34" s="66"/>
      <c r="E34" s="66"/>
      <c r="F34" s="66"/>
      <c r="G34" s="66"/>
      <c r="H34" s="66"/>
      <c r="I34" s="66"/>
      <c r="J34" s="66"/>
      <c r="K34" s="66"/>
      <c r="L34" s="66"/>
      <c r="M34" s="66"/>
      <c r="N34" s="66"/>
      <c r="O34" s="66"/>
      <c r="P34" s="66"/>
      <c r="Q34" s="66"/>
      <c r="R34" s="66"/>
      <c r="S34" s="67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127"/>
      <c r="AE34" s="127"/>
      <c r="AF34" s="127"/>
      <c r="AG34" s="127"/>
      <c r="AH34" s="127"/>
      <c r="AI34" s="127"/>
      <c r="AJ34" s="127"/>
      <c r="AK34" s="127"/>
      <c r="AL34" s="127"/>
      <c r="AM34" s="127"/>
      <c r="AN34" s="32"/>
      <c r="AO34" s="32"/>
      <c r="AP34" s="32"/>
      <c r="AQ34" s="32"/>
      <c r="AR34" s="32"/>
      <c r="AS34" s="32"/>
      <c r="AT34" s="32"/>
      <c r="AU34" s="32"/>
      <c r="AV34" s="32"/>
      <c r="AW34" s="33"/>
    </row>
    <row r="35" spans="1:49" ht="15" customHeight="1" x14ac:dyDescent="0.2">
      <c r="A35" s="63" t="s">
        <v>4</v>
      </c>
      <c r="B35" s="64"/>
      <c r="C35" s="58" t="s">
        <v>5</v>
      </c>
      <c r="D35" s="59"/>
      <c r="E35" s="59"/>
      <c r="F35" s="59"/>
      <c r="G35" s="60"/>
      <c r="H35" s="6">
        <v>10</v>
      </c>
      <c r="I35" s="7" t="s">
        <v>22</v>
      </c>
      <c r="J35" s="18">
        <v>660</v>
      </c>
      <c r="K35" s="15">
        <f>J35*H35</f>
        <v>6600</v>
      </c>
      <c r="L35" s="18">
        <v>582.4</v>
      </c>
      <c r="M35" s="15">
        <f>L35*H35</f>
        <v>5824</v>
      </c>
      <c r="N35" s="18">
        <v>605.70000000000005</v>
      </c>
      <c r="O35" s="15">
        <f>N35*H35</f>
        <v>6057</v>
      </c>
      <c r="P35" s="18">
        <v>629.92999999999995</v>
      </c>
      <c r="Q35" s="16">
        <f>P35*H35</f>
        <v>6299.2999999999993</v>
      </c>
      <c r="R35" s="19">
        <v>655.13</v>
      </c>
      <c r="S35" s="17">
        <f>R35*H35</f>
        <v>6551.3</v>
      </c>
      <c r="T35" s="18">
        <v>315</v>
      </c>
      <c r="U35" s="15">
        <f>SUM(H35*T35)</f>
        <v>3150</v>
      </c>
      <c r="V35" s="18">
        <v>320</v>
      </c>
      <c r="W35" s="15">
        <f>SUM(H35*V35)</f>
        <v>3200</v>
      </c>
      <c r="X35" s="18">
        <v>325</v>
      </c>
      <c r="Y35" s="15">
        <f>SUM(H35*X35)</f>
        <v>3250</v>
      </c>
      <c r="Z35" s="18">
        <v>330</v>
      </c>
      <c r="AA35" s="16">
        <f>SUM(H35*Z35)</f>
        <v>3300</v>
      </c>
      <c r="AB35" s="19">
        <v>335</v>
      </c>
      <c r="AC35" s="17">
        <f>SUM(H35*AB35)</f>
        <v>3350</v>
      </c>
      <c r="AD35" s="125">
        <v>125</v>
      </c>
      <c r="AE35" s="126">
        <f>SUM(H35*AD35)</f>
        <v>1250</v>
      </c>
      <c r="AF35" s="125">
        <v>125</v>
      </c>
      <c r="AG35" s="126">
        <f>SUM(H35*AF35)</f>
        <v>1250</v>
      </c>
      <c r="AH35" s="125">
        <v>125</v>
      </c>
      <c r="AI35" s="126">
        <f>SUM(H35*AH35)</f>
        <v>1250</v>
      </c>
      <c r="AJ35" s="125">
        <v>125</v>
      </c>
      <c r="AK35" s="128">
        <f>SUM(H35*AJ35)</f>
        <v>1250</v>
      </c>
      <c r="AL35" s="129">
        <v>125</v>
      </c>
      <c r="AM35" s="130">
        <f>SUM(H35*AL35)</f>
        <v>1250</v>
      </c>
      <c r="AN35" s="18">
        <v>250</v>
      </c>
      <c r="AO35" s="15">
        <f>SUM(H35*AN35)</f>
        <v>2500</v>
      </c>
      <c r="AP35" s="18">
        <v>275</v>
      </c>
      <c r="AQ35" s="15">
        <f>SUM(H35*AP35)</f>
        <v>2750</v>
      </c>
      <c r="AR35" s="18">
        <v>300</v>
      </c>
      <c r="AS35" s="15">
        <f>SUM(H35*AR35)</f>
        <v>3000</v>
      </c>
      <c r="AT35" s="18">
        <v>325</v>
      </c>
      <c r="AU35" s="16">
        <f>SUM(H35*AT35)</f>
        <v>3250</v>
      </c>
      <c r="AV35" s="19">
        <v>350</v>
      </c>
      <c r="AW35" s="15">
        <f>SUM(H35*AV35)</f>
        <v>3500</v>
      </c>
    </row>
    <row r="36" spans="1:49" ht="7.5" customHeight="1" x14ac:dyDescent="0.2">
      <c r="A36" s="65"/>
      <c r="B36" s="66"/>
      <c r="C36" s="66"/>
      <c r="D36" s="66"/>
      <c r="E36" s="66"/>
      <c r="F36" s="66"/>
      <c r="G36" s="66"/>
      <c r="H36" s="66"/>
      <c r="I36" s="66"/>
      <c r="J36" s="66"/>
      <c r="K36" s="66"/>
      <c r="L36" s="66"/>
      <c r="M36" s="66"/>
      <c r="N36" s="66"/>
      <c r="O36" s="66"/>
      <c r="P36" s="66"/>
      <c r="Q36" s="66"/>
      <c r="R36" s="66"/>
      <c r="S36" s="67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127"/>
      <c r="AE36" s="127"/>
      <c r="AF36" s="127"/>
      <c r="AG36" s="127"/>
      <c r="AH36" s="127"/>
      <c r="AI36" s="127"/>
      <c r="AJ36" s="127"/>
      <c r="AK36" s="127"/>
      <c r="AL36" s="127"/>
      <c r="AM36" s="127"/>
      <c r="AN36" s="32"/>
      <c r="AO36" s="32"/>
      <c r="AP36" s="32"/>
      <c r="AQ36" s="32"/>
      <c r="AR36" s="32"/>
      <c r="AS36" s="32"/>
      <c r="AT36" s="32"/>
      <c r="AU36" s="32"/>
      <c r="AV36" s="32"/>
      <c r="AW36" s="33"/>
    </row>
    <row r="37" spans="1:49" ht="15" customHeight="1" x14ac:dyDescent="0.2">
      <c r="A37" s="63" t="s">
        <v>9</v>
      </c>
      <c r="B37" s="64"/>
      <c r="C37" s="58" t="s">
        <v>16</v>
      </c>
      <c r="D37" s="59"/>
      <c r="E37" s="59"/>
      <c r="F37" s="59"/>
      <c r="G37" s="60"/>
      <c r="H37" s="6">
        <v>40</v>
      </c>
      <c r="I37" s="7" t="s">
        <v>21</v>
      </c>
      <c r="J37" s="18">
        <v>320</v>
      </c>
      <c r="K37" s="15">
        <f>J37*H37</f>
        <v>12800</v>
      </c>
      <c r="L37" s="18">
        <v>332.8</v>
      </c>
      <c r="M37" s="15">
        <f>L37*H37</f>
        <v>13312</v>
      </c>
      <c r="N37" s="18">
        <v>346.11</v>
      </c>
      <c r="O37" s="15">
        <f>N37*H37</f>
        <v>13844.400000000001</v>
      </c>
      <c r="P37" s="18">
        <v>359.95</v>
      </c>
      <c r="Q37" s="16">
        <f>P37*H37</f>
        <v>14398</v>
      </c>
      <c r="R37" s="19">
        <v>374.35</v>
      </c>
      <c r="S37" s="17">
        <f>R37*H37</f>
        <v>14974</v>
      </c>
      <c r="T37" s="18">
        <v>130</v>
      </c>
      <c r="U37" s="15">
        <f>SUM(H37*T37)</f>
        <v>5200</v>
      </c>
      <c r="V37" s="18">
        <v>135</v>
      </c>
      <c r="W37" s="15">
        <f>SUM(H37*V37)</f>
        <v>5400</v>
      </c>
      <c r="X37" s="18">
        <v>140</v>
      </c>
      <c r="Y37" s="15">
        <f>SUM(H37*X37)</f>
        <v>5600</v>
      </c>
      <c r="Z37" s="18">
        <v>145</v>
      </c>
      <c r="AA37" s="16">
        <f>SUM(H37*Z37)</f>
        <v>5800</v>
      </c>
      <c r="AB37" s="19">
        <v>150</v>
      </c>
      <c r="AC37" s="17">
        <f>SUM(H37*AB37)</f>
        <v>6000</v>
      </c>
      <c r="AD37" s="125">
        <v>130</v>
      </c>
      <c r="AE37" s="126">
        <f>SUM(H37*AD37)</f>
        <v>5200</v>
      </c>
      <c r="AF37" s="125">
        <v>130</v>
      </c>
      <c r="AG37" s="126">
        <f>SUM(H37*AF37)</f>
        <v>5200</v>
      </c>
      <c r="AH37" s="125">
        <v>130</v>
      </c>
      <c r="AI37" s="126">
        <f>SUM(H37*AH37)</f>
        <v>5200</v>
      </c>
      <c r="AJ37" s="125">
        <v>130</v>
      </c>
      <c r="AK37" s="128">
        <f>SUM(H37*AJ37)</f>
        <v>5200</v>
      </c>
      <c r="AL37" s="129">
        <v>130</v>
      </c>
      <c r="AM37" s="130">
        <f>SUM(H37*AL37)</f>
        <v>5200</v>
      </c>
      <c r="AN37" s="18">
        <v>125</v>
      </c>
      <c r="AO37" s="15">
        <f>SUM(H37*AN37)</f>
        <v>5000</v>
      </c>
      <c r="AP37" s="18">
        <v>130</v>
      </c>
      <c r="AQ37" s="15">
        <f>SUM(H37*AP37)</f>
        <v>5200</v>
      </c>
      <c r="AR37" s="18">
        <v>135</v>
      </c>
      <c r="AS37" s="15">
        <f>SUM(H37*AR37)</f>
        <v>5400</v>
      </c>
      <c r="AT37" s="18">
        <v>140</v>
      </c>
      <c r="AU37" s="16">
        <f>SUM(H37*AT37)</f>
        <v>5600</v>
      </c>
      <c r="AV37" s="19">
        <v>145</v>
      </c>
      <c r="AW37" s="15">
        <f>SUM(H37*AV37)</f>
        <v>5800</v>
      </c>
    </row>
    <row r="38" spans="1:49" ht="7.5" customHeight="1" x14ac:dyDescent="0.2">
      <c r="A38" s="65"/>
      <c r="B38" s="66"/>
      <c r="C38" s="66"/>
      <c r="D38" s="66"/>
      <c r="E38" s="66"/>
      <c r="F38" s="66"/>
      <c r="G38" s="66"/>
      <c r="H38" s="66"/>
      <c r="I38" s="66"/>
      <c r="J38" s="66"/>
      <c r="K38" s="66"/>
      <c r="L38" s="66"/>
      <c r="M38" s="66"/>
      <c r="N38" s="66"/>
      <c r="O38" s="66"/>
      <c r="P38" s="66"/>
      <c r="Q38" s="66"/>
      <c r="R38" s="66"/>
      <c r="S38" s="67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127"/>
      <c r="AE38" s="127"/>
      <c r="AF38" s="127"/>
      <c r="AG38" s="127"/>
      <c r="AH38" s="127"/>
      <c r="AI38" s="127"/>
      <c r="AJ38" s="127">
        <v>5</v>
      </c>
      <c r="AK38" s="127"/>
      <c r="AL38" s="127"/>
      <c r="AM38" s="127"/>
      <c r="AN38" s="32"/>
      <c r="AO38" s="32"/>
      <c r="AP38" s="32"/>
      <c r="AQ38" s="32"/>
      <c r="AR38" s="32"/>
      <c r="AS38" s="32"/>
      <c r="AT38" s="32"/>
      <c r="AU38" s="32"/>
      <c r="AV38" s="32"/>
      <c r="AW38" s="33"/>
    </row>
    <row r="39" spans="1:49" ht="15" customHeight="1" x14ac:dyDescent="0.2">
      <c r="A39" s="73" t="s">
        <v>14</v>
      </c>
      <c r="B39" s="60"/>
      <c r="C39" s="58" t="s">
        <v>15</v>
      </c>
      <c r="D39" s="59"/>
      <c r="E39" s="59"/>
      <c r="F39" s="59"/>
      <c r="G39" s="60"/>
      <c r="H39" s="6">
        <v>250</v>
      </c>
      <c r="I39" s="7" t="s">
        <v>23</v>
      </c>
      <c r="J39" s="18">
        <v>6.25</v>
      </c>
      <c r="K39" s="15">
        <f>J39*H39</f>
        <v>1562.5</v>
      </c>
      <c r="L39" s="18">
        <v>6.5</v>
      </c>
      <c r="M39" s="15">
        <f>L39*H39</f>
        <v>1625</v>
      </c>
      <c r="N39" s="18">
        <v>6.76</v>
      </c>
      <c r="O39" s="15">
        <f>N39*H39</f>
        <v>1690</v>
      </c>
      <c r="P39" s="18">
        <v>7.03</v>
      </c>
      <c r="Q39" s="16">
        <f>P39*H39</f>
        <v>1757.5</v>
      </c>
      <c r="R39" s="19">
        <v>7.31</v>
      </c>
      <c r="S39" s="17">
        <f>R39*H39</f>
        <v>1827.5</v>
      </c>
      <c r="T39" s="18">
        <v>2.65</v>
      </c>
      <c r="U39" s="15">
        <f>SUM(H39*T39)</f>
        <v>662.5</v>
      </c>
      <c r="V39" s="18">
        <v>2.7</v>
      </c>
      <c r="W39" s="15">
        <f>SUM(H39*V39)</f>
        <v>675</v>
      </c>
      <c r="X39" s="18">
        <v>2.75</v>
      </c>
      <c r="Y39" s="15">
        <f>SUM(H39*X39)</f>
        <v>687.5</v>
      </c>
      <c r="Z39" s="18">
        <v>2.8</v>
      </c>
      <c r="AA39" s="16">
        <f>SUM(H39*Z39)</f>
        <v>700</v>
      </c>
      <c r="AB39" s="19">
        <v>2.85</v>
      </c>
      <c r="AC39" s="17">
        <f>SUM(H39*AB39)</f>
        <v>712.5</v>
      </c>
      <c r="AD39" s="125">
        <v>5</v>
      </c>
      <c r="AE39" s="126">
        <f>SUM(H39*AD39)</f>
        <v>1250</v>
      </c>
      <c r="AF39" s="125">
        <v>5</v>
      </c>
      <c r="AG39" s="126">
        <f>SUM(H39*AF39)</f>
        <v>1250</v>
      </c>
      <c r="AH39" s="125">
        <v>5</v>
      </c>
      <c r="AI39" s="126">
        <f>SUM(H39*AH39)</f>
        <v>1250</v>
      </c>
      <c r="AJ39" s="125">
        <v>5</v>
      </c>
      <c r="AK39" s="128">
        <f>SUM(H39*AJ39)</f>
        <v>1250</v>
      </c>
      <c r="AL39" s="129">
        <v>5</v>
      </c>
      <c r="AM39" s="130">
        <f>SUM(H39*AL39)</f>
        <v>1250</v>
      </c>
      <c r="AN39" s="18">
        <v>5</v>
      </c>
      <c r="AO39" s="15">
        <f>SUM(H39*AN39)</f>
        <v>1250</v>
      </c>
      <c r="AP39" s="18">
        <v>5.5</v>
      </c>
      <c r="AQ39" s="15">
        <f>SUM(H39*AP39)</f>
        <v>1375</v>
      </c>
      <c r="AR39" s="18">
        <v>6</v>
      </c>
      <c r="AS39" s="15">
        <f>SUM(H39*AR39)</f>
        <v>1500</v>
      </c>
      <c r="AT39" s="18">
        <v>6.5</v>
      </c>
      <c r="AU39" s="16">
        <f>SUM(H39*AT39)</f>
        <v>1625</v>
      </c>
      <c r="AV39" s="19">
        <v>7</v>
      </c>
      <c r="AW39" s="15">
        <f>SUM(H39*AV39)</f>
        <v>1750</v>
      </c>
    </row>
    <row r="40" spans="1:49" ht="7.5" customHeight="1" x14ac:dyDescent="0.2">
      <c r="A40" s="65"/>
      <c r="B40" s="66"/>
      <c r="C40" s="66"/>
      <c r="D40" s="66"/>
      <c r="E40" s="66"/>
      <c r="F40" s="66"/>
      <c r="G40" s="66"/>
      <c r="H40" s="66"/>
      <c r="I40" s="66"/>
      <c r="J40" s="66"/>
      <c r="K40" s="66"/>
      <c r="L40" s="66"/>
      <c r="M40" s="66"/>
      <c r="N40" s="66"/>
      <c r="O40" s="66"/>
      <c r="P40" s="66"/>
      <c r="Q40" s="66"/>
      <c r="R40" s="66"/>
      <c r="S40" s="67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127"/>
      <c r="AE40" s="127"/>
      <c r="AF40" s="127"/>
      <c r="AG40" s="127"/>
      <c r="AH40" s="127"/>
      <c r="AI40" s="127"/>
      <c r="AJ40" s="127"/>
      <c r="AK40" s="127"/>
      <c r="AL40" s="127"/>
      <c r="AM40" s="127"/>
      <c r="AN40" s="32"/>
      <c r="AO40" s="32"/>
      <c r="AP40" s="32"/>
      <c r="AQ40" s="32"/>
      <c r="AR40" s="32"/>
      <c r="AS40" s="32"/>
      <c r="AT40" s="32"/>
      <c r="AU40" s="32"/>
      <c r="AV40" s="32"/>
      <c r="AW40" s="33"/>
    </row>
    <row r="41" spans="1:49" s="2" customFormat="1" ht="16.5" customHeight="1" x14ac:dyDescent="0.2">
      <c r="A41" s="77"/>
      <c r="B41" s="78"/>
      <c r="C41" s="79"/>
      <c r="D41" s="80"/>
      <c r="E41" s="80"/>
      <c r="F41" s="80"/>
      <c r="G41" s="78"/>
      <c r="H41" s="81" t="s">
        <v>36</v>
      </c>
      <c r="I41" s="82"/>
      <c r="J41" s="13"/>
      <c r="K41" s="13">
        <f>SUM(K7,K9,K11,K13,K15,K17,K19,K21,K23,K25,K27,K29,K31,K33,K35,K37,K39)</f>
        <v>66722.350000000006</v>
      </c>
      <c r="L41" s="13"/>
      <c r="M41" s="13">
        <f>SUM(M7,M9,M11,M13,M15,M17,M19,M21,M23,M25,M27,M29,M31,M33,M35,M37,M39)</f>
        <v>68298.950000000012</v>
      </c>
      <c r="N41" s="13"/>
      <c r="O41" s="13">
        <f>SUM(O7,O9,O11,O13,O15,O17,O19,O21,O23,O25,O27,O29,O31,O33,O35,O37,O39)</f>
        <v>71031.070000000007</v>
      </c>
      <c r="P41" s="13"/>
      <c r="Q41" s="13">
        <f>SUM(Q7,Q9,Q11,Q13,Q15,Q17,Q19,Q21,Q23,Q25,Q27,Q29,Q31,Q33,Q35,Q37,Q39)</f>
        <v>73872.17</v>
      </c>
      <c r="R41" s="13"/>
      <c r="S41" s="36">
        <f>SUM(S7,S9,S11,S13,S15,S17,S19,S21,S23,S25,S27,S29,S31,S33,S35,S37,S39)</f>
        <v>76826.97</v>
      </c>
      <c r="T41" s="13"/>
      <c r="U41" s="13">
        <f>SUM(U7,U9,U11,U13,U15,U17,U19,U21,U23,U25,U27,U29,U31,U33,U35,U37,U39)</f>
        <v>58232.5</v>
      </c>
      <c r="V41" s="13"/>
      <c r="W41" s="13">
        <f>SUM(W7,W9,W11,W13,W15,W17,W19,W21,W23,W25,W27,W29,W31,W33,W35,W37,W39)</f>
        <v>60540</v>
      </c>
      <c r="X41" s="13"/>
      <c r="Y41" s="13">
        <f>SUM(Y7,Y9,Y11,Y13,Y15,Y17,Y19,Y21,Y23,Y25,Y27,Y29,Y31,Y33,Y35,Y37,Y39)</f>
        <v>62847.5</v>
      </c>
      <c r="Z41" s="13"/>
      <c r="AA41" s="13">
        <f>SUM(AA7,AA9,AA11,AA13,AA15,AA17,AA19,AA21,AA23,AA25,AA27,AA29,AA31,AA33,AA35,AA37,AA39)</f>
        <v>65195</v>
      </c>
      <c r="AB41" s="13"/>
      <c r="AC41" s="36">
        <f>SUM(AC7,AC9,AC11,AC13,AC15,AC17,AC19,AC21,AC23,AC25,AC27,AC29,AC31,AC33,AC35,AC37,AC39)</f>
        <v>67502.5</v>
      </c>
      <c r="AD41" s="136"/>
      <c r="AE41" s="136">
        <f>SUM(AE7,AE9,AE11,AE13,AE15,AE17,AE19,AE21,AE23,AE25,AE27,AE29,AE31,AE33,AE35,AE37,AE39)</f>
        <v>50110</v>
      </c>
      <c r="AF41" s="136"/>
      <c r="AG41" s="136">
        <f>SUM(AG7,AG9,AG11,AG13,AG15,AG17,AG19,AG21,AG23,AG25,AG27,AG29,AG31,AG33,AG35,AG37,AG39)</f>
        <v>50110</v>
      </c>
      <c r="AH41" s="136"/>
      <c r="AI41" s="136">
        <f>SUM(AI7,AI9,AI11,AI13,AI15,AI17,AI19,AI21,AI23,AI25,AI27,AI29,AI31,AI33,AI35,AI37,AI39)</f>
        <v>50760</v>
      </c>
      <c r="AJ41" s="136"/>
      <c r="AK41" s="136">
        <f>SUM(AK7,AK9,AK11,AK13,AK15,AK17,AK19,AK21,AK23,AK25,AK27,AK29,AK31,AK33,AK35,AK37,AK39)</f>
        <v>50760</v>
      </c>
      <c r="AL41" s="136"/>
      <c r="AM41" s="137">
        <f>SUM(AM7,AM9,AM11,AM13,AM15,AM17,AM19,AM21,AM23,AM25,AM27,AM29,AM31,AM33,AM35,AM37,AM39)</f>
        <v>50820</v>
      </c>
      <c r="AN41" s="13"/>
      <c r="AO41" s="13">
        <f>SUM(AO7,AO9,AO11,AO13,AO15,AO17,AO19,AO21,AO23,AO25,AO27,AO29,AO31,AO33,AO35,AO37,AO39)</f>
        <v>49740</v>
      </c>
      <c r="AP41" s="13"/>
      <c r="AQ41" s="13">
        <f>SUM(AQ7,AQ9,AQ11,AQ13,AQ15,AQ17,AQ19,AQ21,AQ23,AQ25,AQ27,AQ29,AQ31,AQ33,AQ35,AQ37,AQ39)</f>
        <v>52510</v>
      </c>
      <c r="AR41" s="13"/>
      <c r="AS41" s="13">
        <f>SUM(AS7,AS9,AS11,AS13,AS15,AS17,AS19,AS21,AS23,AS25,AS27,AS29,AS31,AS33,AS35,AS37,AS39)</f>
        <v>55280</v>
      </c>
      <c r="AT41" s="13"/>
      <c r="AU41" s="13">
        <f>SUM(AU7,AU9,AU11,AU13,AU15,AU17,AU19,AU21,AU23,AU25,AU27,AU29,AU31,AU33,AU35,AU37,AU39)</f>
        <v>58050</v>
      </c>
      <c r="AV41" s="13"/>
      <c r="AW41" s="37">
        <f>SUM(AW7,AW9,AW11,AW13,AW15,AW17,AW19,AW21,AW23,AW25,AW27,AW29,AW31,AW33,AW35,AW37,AW39)</f>
        <v>60820</v>
      </c>
    </row>
    <row r="42" spans="1:49" s="1" customFormat="1" ht="6.75" customHeight="1" x14ac:dyDescent="0.2">
      <c r="A42" s="74"/>
      <c r="B42" s="75"/>
      <c r="C42" s="75"/>
      <c r="D42" s="75"/>
      <c r="E42" s="75"/>
      <c r="F42" s="75"/>
      <c r="G42" s="75"/>
      <c r="H42" s="75"/>
      <c r="I42" s="75"/>
      <c r="J42" s="75"/>
      <c r="K42" s="75"/>
      <c r="L42" s="75"/>
      <c r="M42" s="75"/>
      <c r="N42" s="75"/>
      <c r="O42" s="75"/>
      <c r="P42" s="75"/>
      <c r="Q42" s="75"/>
      <c r="R42" s="75"/>
      <c r="S42" s="76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138"/>
      <c r="AE42" s="138"/>
      <c r="AF42" s="138"/>
      <c r="AG42" s="138"/>
      <c r="AH42" s="138"/>
      <c r="AI42" s="138"/>
      <c r="AJ42" s="138"/>
      <c r="AK42" s="138"/>
      <c r="AL42" s="138"/>
      <c r="AM42" s="138"/>
      <c r="AN42" s="38"/>
      <c r="AO42" s="38"/>
      <c r="AP42" s="38"/>
      <c r="AQ42" s="38"/>
      <c r="AR42" s="38"/>
      <c r="AS42" s="38"/>
      <c r="AT42" s="38"/>
      <c r="AU42" s="38"/>
      <c r="AV42" s="38"/>
      <c r="AW42" s="39"/>
    </row>
    <row r="43" spans="1:49" s="2" customFormat="1" ht="17.25" customHeight="1" x14ac:dyDescent="0.2">
      <c r="A43" s="89"/>
      <c r="B43" s="90"/>
      <c r="C43" s="91"/>
      <c r="D43" s="92"/>
      <c r="E43" s="92"/>
      <c r="F43" s="92"/>
      <c r="G43" s="90"/>
      <c r="H43" s="93"/>
      <c r="I43" s="94"/>
      <c r="J43" s="13"/>
      <c r="K43" s="13"/>
      <c r="L43" s="13"/>
      <c r="M43" s="13"/>
      <c r="N43" s="13"/>
      <c r="O43" s="13"/>
      <c r="P43" s="13"/>
      <c r="Q43" s="13"/>
      <c r="R43" s="13" t="s">
        <v>50</v>
      </c>
      <c r="S43" s="14">
        <f>SUM(K41,M41,O41,Q41,S41)</f>
        <v>356751.51</v>
      </c>
      <c r="T43" s="13"/>
      <c r="U43" s="13"/>
      <c r="V43" s="13"/>
      <c r="W43" s="13"/>
      <c r="X43" s="13"/>
      <c r="Y43" s="13"/>
      <c r="Z43" s="13"/>
      <c r="AA43" s="13"/>
      <c r="AB43" s="13" t="s">
        <v>50</v>
      </c>
      <c r="AC43" s="14">
        <f>SUM(U41,W41,Y41,AA41,AC41)</f>
        <v>314317.5</v>
      </c>
      <c r="AD43" s="136"/>
      <c r="AE43" s="136"/>
      <c r="AF43" s="136"/>
      <c r="AG43" s="136"/>
      <c r="AH43" s="136"/>
      <c r="AI43" s="136"/>
      <c r="AJ43" s="136"/>
      <c r="AK43" s="136"/>
      <c r="AL43" s="136" t="s">
        <v>50</v>
      </c>
      <c r="AM43" s="139">
        <f>SUM(AE41,AG41,AI41,AK41,AM41)</f>
        <v>252560</v>
      </c>
      <c r="AN43" s="13"/>
      <c r="AO43" s="13"/>
      <c r="AP43" s="13"/>
      <c r="AQ43" s="13"/>
      <c r="AR43" s="13"/>
      <c r="AS43" s="13"/>
      <c r="AT43" s="13"/>
      <c r="AU43" s="13"/>
      <c r="AV43" s="13" t="s">
        <v>50</v>
      </c>
      <c r="AW43" s="31">
        <f>SUM(AO41,AQ41,AS41,AU41,AW41)</f>
        <v>276400</v>
      </c>
    </row>
    <row r="44" spans="1:49" s="1" customFormat="1" ht="6.75" customHeight="1" x14ac:dyDescent="0.2">
      <c r="A44" s="74"/>
      <c r="B44" s="75"/>
      <c r="C44" s="75"/>
      <c r="D44" s="75"/>
      <c r="E44" s="75"/>
      <c r="F44" s="75"/>
      <c r="G44" s="75"/>
      <c r="H44" s="75"/>
      <c r="I44" s="75"/>
      <c r="J44" s="75"/>
      <c r="K44" s="75"/>
      <c r="L44" s="75"/>
      <c r="M44" s="75"/>
      <c r="N44" s="75"/>
      <c r="O44" s="75"/>
      <c r="P44" s="75"/>
      <c r="Q44" s="75"/>
      <c r="R44" s="75"/>
      <c r="S44" s="76"/>
    </row>
    <row r="45" spans="1:49" s="5" customFormat="1" ht="6.75" customHeight="1" x14ac:dyDescent="0.2">
      <c r="A45" s="70"/>
      <c r="B45" s="71"/>
      <c r="C45" s="71"/>
      <c r="D45" s="71"/>
      <c r="E45" s="71"/>
      <c r="F45" s="71"/>
      <c r="G45" s="71"/>
      <c r="H45" s="71"/>
      <c r="I45" s="71"/>
      <c r="J45" s="71"/>
      <c r="K45" s="71"/>
      <c r="L45" s="71"/>
      <c r="M45" s="71"/>
      <c r="N45" s="71"/>
      <c r="O45" s="71"/>
      <c r="P45" s="71"/>
      <c r="Q45" s="71"/>
      <c r="R45" s="71"/>
      <c r="S45" s="72"/>
    </row>
  </sheetData>
  <sheetProtection algorithmName="SHA-512" hashValue="m58Wpp0jZl/mnhY7CW4KGiplJxmIEMVgVvcLZwXPAhK3iXAN1Lo1LY7PREbLiRul+/tX37neHDHBTFZjSv2yvQ==" saltValue="S/rSLzQlozXTgFui8aJh+g==" spinCount="100000" sheet="1" selectLockedCells="1" selectUnlockedCells="1"/>
  <mergeCells count="89">
    <mergeCell ref="J5:K5"/>
    <mergeCell ref="L5:M5"/>
    <mergeCell ref="N5:O5"/>
    <mergeCell ref="P5:Q5"/>
    <mergeCell ref="R5:S5"/>
    <mergeCell ref="A1:S1"/>
    <mergeCell ref="A3:S3"/>
    <mergeCell ref="A12:S12"/>
    <mergeCell ref="A13:B13"/>
    <mergeCell ref="C13:G13"/>
    <mergeCell ref="A2:S2"/>
    <mergeCell ref="A10:S10"/>
    <mergeCell ref="A5:B6"/>
    <mergeCell ref="C5:G6"/>
    <mergeCell ref="H5:I6"/>
    <mergeCell ref="A11:B11"/>
    <mergeCell ref="C11:G11"/>
    <mergeCell ref="C9:G9"/>
    <mergeCell ref="A7:B7"/>
    <mergeCell ref="C7:G7"/>
    <mergeCell ref="A8:S8"/>
    <mergeCell ref="A38:S38"/>
    <mergeCell ref="C33:G33"/>
    <mergeCell ref="A35:B35"/>
    <mergeCell ref="C35:G35"/>
    <mergeCell ref="A23:B23"/>
    <mergeCell ref="A33:B33"/>
    <mergeCell ref="C23:G23"/>
    <mergeCell ref="A45:S45"/>
    <mergeCell ref="A39:B39"/>
    <mergeCell ref="C39:G39"/>
    <mergeCell ref="A42:S42"/>
    <mergeCell ref="A41:B41"/>
    <mergeCell ref="C41:G41"/>
    <mergeCell ref="H41:I41"/>
    <mergeCell ref="A43:B43"/>
    <mergeCell ref="C43:G43"/>
    <mergeCell ref="H43:I43"/>
    <mergeCell ref="A44:S44"/>
    <mergeCell ref="X5:Y5"/>
    <mergeCell ref="Z5:AA5"/>
    <mergeCell ref="AB5:AC5"/>
    <mergeCell ref="A40:S40"/>
    <mergeCell ref="A25:B25"/>
    <mergeCell ref="C25:G25"/>
    <mergeCell ref="A31:B31"/>
    <mergeCell ref="A26:S26"/>
    <mergeCell ref="A24:S24"/>
    <mergeCell ref="A30:S30"/>
    <mergeCell ref="A32:S32"/>
    <mergeCell ref="A34:S34"/>
    <mergeCell ref="A18:S18"/>
    <mergeCell ref="A29:B29"/>
    <mergeCell ref="C29:G29"/>
    <mergeCell ref="A27:B27"/>
    <mergeCell ref="C37:G37"/>
    <mergeCell ref="A17:B17"/>
    <mergeCell ref="A19:B19"/>
    <mergeCell ref="C17:G17"/>
    <mergeCell ref="C19:G19"/>
    <mergeCell ref="A37:B37"/>
    <mergeCell ref="C31:G31"/>
    <mergeCell ref="A36:S36"/>
    <mergeCell ref="C27:G27"/>
    <mergeCell ref="A21:B21"/>
    <mergeCell ref="C21:G21"/>
    <mergeCell ref="A20:S20"/>
    <mergeCell ref="A28:S28"/>
    <mergeCell ref="AR5:AS5"/>
    <mergeCell ref="AT5:AU5"/>
    <mergeCell ref="AV5:AW5"/>
    <mergeCell ref="A16:S16"/>
    <mergeCell ref="A15:B15"/>
    <mergeCell ref="C15:G15"/>
    <mergeCell ref="A9:B9"/>
    <mergeCell ref="AN5:AO5"/>
    <mergeCell ref="AP5:AQ5"/>
    <mergeCell ref="AF5:AG5"/>
    <mergeCell ref="AH5:AI5"/>
    <mergeCell ref="AJ5:AK5"/>
    <mergeCell ref="AL5:AM5"/>
    <mergeCell ref="AD5:AE5"/>
    <mergeCell ref="T5:U5"/>
    <mergeCell ref="V5:W5"/>
    <mergeCell ref="A4:G4"/>
    <mergeCell ref="H4:S4"/>
    <mergeCell ref="T4:AC4"/>
    <mergeCell ref="AE4:AM4"/>
    <mergeCell ref="AN4:AV4"/>
  </mergeCells>
  <phoneticPr fontId="2" type="noConversion"/>
  <pageMargins left="0.25" right="0.25" top="0.75" bottom="0.75" header="0.3" footer="0.3"/>
  <pageSetup scale="89" fitToHeight="2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279c20c3caf3300dae6b438536eb8c56">
  <xsd:schema xmlns:xsd="http://www.w3.org/2001/XMLSchema" xmlns:p="http://schemas.microsoft.com/office/2006/metadata/properties" targetNamespace="http://schemas.microsoft.com/office/2006/metadata/properties" ma:root="true" ma:fieldsID="0d2e1ca116041f9e11471c52c4c9d60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145E132-9DF4-43B8-8D65-4517D8A327F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6B89EC88-108A-4AF7-816E-E6161A3A3E35}">
  <ds:schemaRefs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46100EE6-6A80-4CE6-AAFB-334651B195D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>ID Dept of Lands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JBruna</dc:creator>
  <cp:lastModifiedBy>Patsi Shandera</cp:lastModifiedBy>
  <cp:lastPrinted>2020-12-01T16:46:45Z</cp:lastPrinted>
  <dcterms:created xsi:type="dcterms:W3CDTF">2004-02-18T15:49:16Z</dcterms:created>
  <dcterms:modified xsi:type="dcterms:W3CDTF">2021-01-21T20:15:19Z</dcterms:modified>
</cp:coreProperties>
</file>