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urchasing\Agreements\2-Pending Contracts\Blackburn and Sons Construction 21-225-X-1065222018 Priest Lake Road Maint 2021\Tab 5 - BidsQuotes\"/>
    </mc:Choice>
  </mc:AlternateContent>
  <xr:revisionPtr revIDLastSave="0" documentId="13_ncr:1_{42952378-54A8-42A9-99C3-1D268B52D08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Sheet1!$A$1:$BM$42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2" i="1" l="1"/>
  <c r="AV42" i="1"/>
  <c r="AN42" i="1"/>
  <c r="X42" i="1"/>
  <c r="P42" i="1"/>
  <c r="BL28" i="1" l="1"/>
  <c r="BL40" i="1"/>
  <c r="BL38" i="1"/>
  <c r="BL36" i="1"/>
  <c r="BL34" i="1"/>
  <c r="BL32" i="1"/>
  <c r="BL30" i="1"/>
  <c r="BL26" i="1"/>
  <c r="BL24" i="1"/>
  <c r="BL22" i="1"/>
  <c r="BL20" i="1"/>
  <c r="BL18" i="1"/>
  <c r="BL16" i="1"/>
  <c r="BL14" i="1"/>
  <c r="BL12" i="1"/>
  <c r="BL10" i="1"/>
  <c r="BL8" i="1"/>
  <c r="BD40" i="1"/>
  <c r="BD38" i="1"/>
  <c r="BD36" i="1"/>
  <c r="BD34" i="1"/>
  <c r="BD32" i="1"/>
  <c r="BD30" i="1"/>
  <c r="BD28" i="1"/>
  <c r="BD26" i="1"/>
  <c r="BD24" i="1"/>
  <c r="BD22" i="1"/>
  <c r="BD20" i="1"/>
  <c r="BD18" i="1"/>
  <c r="BD16" i="1"/>
  <c r="BD14" i="1"/>
  <c r="BD12" i="1"/>
  <c r="BD10" i="1"/>
  <c r="BD8" i="1"/>
  <c r="AV40" i="1"/>
  <c r="AV38" i="1"/>
  <c r="AV36" i="1"/>
  <c r="AV34" i="1"/>
  <c r="AV32" i="1"/>
  <c r="AV30" i="1"/>
  <c r="AV28" i="1"/>
  <c r="AV26" i="1"/>
  <c r="AV24" i="1"/>
  <c r="AV22" i="1"/>
  <c r="AV20" i="1"/>
  <c r="AV18" i="1"/>
  <c r="AV16" i="1"/>
  <c r="AV14" i="1"/>
  <c r="AV12" i="1"/>
  <c r="AV10" i="1"/>
  <c r="AV8" i="1"/>
  <c r="AN40" i="1"/>
  <c r="AN38" i="1"/>
  <c r="AN36" i="1"/>
  <c r="AN34" i="1"/>
  <c r="AN32" i="1"/>
  <c r="AN30" i="1"/>
  <c r="AN28" i="1"/>
  <c r="AN26" i="1"/>
  <c r="AN24" i="1"/>
  <c r="AN22" i="1"/>
  <c r="AN20" i="1"/>
  <c r="AN18" i="1"/>
  <c r="AN16" i="1"/>
  <c r="AN14" i="1"/>
  <c r="AN12" i="1"/>
  <c r="AN10" i="1"/>
  <c r="AN8" i="1"/>
  <c r="AF40" i="1"/>
  <c r="AF38" i="1"/>
  <c r="AF36" i="1"/>
  <c r="AF34" i="1"/>
  <c r="AF32" i="1"/>
  <c r="AF30" i="1"/>
  <c r="AF28" i="1"/>
  <c r="AF26" i="1"/>
  <c r="AF24" i="1"/>
  <c r="AF22" i="1"/>
  <c r="AF20" i="1"/>
  <c r="AF18" i="1"/>
  <c r="AF16" i="1"/>
  <c r="AF14" i="1"/>
  <c r="AF12" i="1"/>
  <c r="AF10" i="1"/>
  <c r="AF8" i="1"/>
  <c r="AF42" i="1" s="1"/>
  <c r="X40" i="1"/>
  <c r="X38" i="1"/>
  <c r="X36" i="1"/>
  <c r="X34" i="1"/>
  <c r="X32" i="1"/>
  <c r="X30" i="1"/>
  <c r="X28" i="1"/>
  <c r="X26" i="1"/>
  <c r="X24" i="1"/>
  <c r="X22" i="1"/>
  <c r="X20" i="1"/>
  <c r="X18" i="1"/>
  <c r="X16" i="1"/>
  <c r="X14" i="1"/>
  <c r="X12" i="1"/>
  <c r="X10" i="1"/>
  <c r="X8" i="1"/>
  <c r="BD42" i="1" l="1"/>
  <c r="P30" i="1"/>
  <c r="P16" i="1"/>
  <c r="P20" i="1"/>
  <c r="P40" i="1" l="1"/>
  <c r="P38" i="1"/>
  <c r="P36" i="1"/>
  <c r="P34" i="1"/>
  <c r="P32" i="1"/>
  <c r="P28" i="1"/>
  <c r="P26" i="1"/>
  <c r="P24" i="1"/>
  <c r="P22" i="1"/>
  <c r="P18" i="1"/>
  <c r="P14" i="1"/>
  <c r="P12" i="1"/>
  <c r="P10" i="1"/>
  <c r="P8" i="1"/>
</calcChain>
</file>

<file path=xl/sharedStrings.xml><?xml version="1.0" encoding="utf-8"?>
<sst xmlns="http://schemas.openxmlformats.org/spreadsheetml/2006/main" count="97" uniqueCount="53">
  <si>
    <t>EQUIPMENT</t>
  </si>
  <si>
    <t>Dozer</t>
  </si>
  <si>
    <t>Dump Truck</t>
  </si>
  <si>
    <t>Labor - Skilled/Sawyer</t>
  </si>
  <si>
    <t>All Terrain Vehicle</t>
  </si>
  <si>
    <t xml:space="preserve">Used on site for erosion control application </t>
  </si>
  <si>
    <t>12-14 yard</t>
  </si>
  <si>
    <t>JD 770, 14, 14G, 140G</t>
  </si>
  <si>
    <t>D-6</t>
  </si>
  <si>
    <t>Transport</t>
  </si>
  <si>
    <r>
      <t xml:space="preserve">Labor - </t>
    </r>
    <r>
      <rPr>
        <sz val="9"/>
        <rFont val="Arial"/>
        <family val="2"/>
      </rPr>
      <t>Non Skilled</t>
    </r>
  </si>
  <si>
    <t>Used for erosion control/culvert installation</t>
  </si>
  <si>
    <t xml:space="preserve">EQUIPMENT EQUIVALENT </t>
  </si>
  <si>
    <t>Grader</t>
  </si>
  <si>
    <t>Support Vehicle</t>
  </si>
  <si>
    <t>3/4T - 1 Ton Sevice Truck</t>
  </si>
  <si>
    <t xml:space="preserve">Mob/Demob of heavy equipment </t>
  </si>
  <si>
    <t>Road repair, gate repair, culvert installation, road brushing</t>
  </si>
  <si>
    <t>Road Repair</t>
  </si>
  <si>
    <t>Transport, Dump Truck w/trailer</t>
  </si>
  <si>
    <t>TOTAL EXTENDED AMOUNT</t>
  </si>
  <si>
    <t>Hours</t>
  </si>
  <si>
    <t>Days</t>
  </si>
  <si>
    <t>Miles</t>
  </si>
  <si>
    <t>TOTAL BID</t>
  </si>
  <si>
    <t>Vibratory roller</t>
  </si>
  <si>
    <t>Vibratory plate compactor/tamper</t>
  </si>
  <si>
    <t>Used for compacting surface material inculvert installation.</t>
  </si>
  <si>
    <t>Used to compacting surface material.</t>
  </si>
  <si>
    <t>Used for brushing roads etc.</t>
  </si>
  <si>
    <t>Excavator, Small* (must include a bucket with operating thumb)</t>
  </si>
  <si>
    <t>Excavator, Med** (must include a bucket with operating thumb)</t>
  </si>
  <si>
    <t>Excavator, Large*** (must include a bucket with operating thumb)</t>
  </si>
  <si>
    <t>ESTIMATED UNIT(S) OF MEASURE</t>
  </si>
  <si>
    <t>Water Truck w/ sprinkler</t>
  </si>
  <si>
    <t>4,000 gallon (used to water roads prior to grading)</t>
  </si>
  <si>
    <t>Skid Steer</t>
  </si>
  <si>
    <t xml:space="preserve">CAT 242B, Bobcat S130 </t>
  </si>
  <si>
    <t>Brush Cutter</t>
  </si>
  <si>
    <t>Machine used to cut brush</t>
  </si>
  <si>
    <t>Mob/Demob of heavy equipment</t>
  </si>
  <si>
    <t>2021 PRICE / UNIT OF MEASURE</t>
  </si>
  <si>
    <t>2022 PRICE / UNIT OF MEASURE</t>
  </si>
  <si>
    <t>2023 PRICE / UNIT OF MEASURE</t>
  </si>
  <si>
    <t xml:space="preserve">EVALUATION ITB NO. 21-225-X-1065222018
PRIEST LAKE ROAD MAINTENANCE </t>
  </si>
  <si>
    <t>Blackburn &amp; Sons Construction, LLC
Priest River, ID</t>
  </si>
  <si>
    <t>McDonald Road Construction, Inc
Priest River, ID</t>
  </si>
  <si>
    <t>Goins Roads &amp; Excavation
Priest River, ID</t>
  </si>
  <si>
    <t>Ditches Unlimited, Inc
Coeur d'Alene, ID</t>
  </si>
  <si>
    <t>)*</t>
  </si>
  <si>
    <t xml:space="preserve">Wood's Crushing &amp; Hauling, Inc
Sandpoint, ID
</t>
  </si>
  <si>
    <t>Amped Pump &amp; Controls DBA Amped Excavation
Priest River,ID</t>
  </si>
  <si>
    <t xml:space="preserve">Vision Land Works
Nordman, Idaho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</si>
</sst>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4" fillId="0" borderId="0" xfId="0" applyFont="1"/>
    <xf numFmtId="0" fontId="0" fillId="0" borderId="0" xfId="0" applyFill="1"/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/>
    <xf numFmtId="0" fontId="3" fillId="5" borderId="2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0" fillId="0" borderId="31" xfId="0" applyBorder="1"/>
    <xf numFmtId="0" fontId="0" fillId="2" borderId="16" xfId="0" applyFill="1" applyBorder="1"/>
    <xf numFmtId="0" fontId="0" fillId="2" borderId="11" xfId="0" applyFill="1" applyBorder="1"/>
    <xf numFmtId="0" fontId="0" fillId="2" borderId="9" xfId="0" applyFill="1" applyBorder="1"/>
    <xf numFmtId="0" fontId="0" fillId="0" borderId="9" xfId="0" applyBorder="1"/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/>
    <xf numFmtId="0" fontId="4" fillId="2" borderId="0" xfId="0" applyFont="1" applyFill="1"/>
    <xf numFmtId="0" fontId="7" fillId="0" borderId="0" xfId="0" applyFont="1"/>
    <xf numFmtId="8" fontId="7" fillId="2" borderId="0" xfId="0" applyNumberFormat="1" applyFont="1" applyFill="1"/>
    <xf numFmtId="8" fontId="7" fillId="0" borderId="0" xfId="0" applyNumberFormat="1" applyFont="1" applyFill="1"/>
    <xf numFmtId="0" fontId="4" fillId="2" borderId="31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6" borderId="0" xfId="0" applyFill="1"/>
    <xf numFmtId="0" fontId="0" fillId="6" borderId="11" xfId="0" applyFill="1" applyBorder="1"/>
    <xf numFmtId="0" fontId="1" fillId="6" borderId="11" xfId="0" applyFont="1" applyFill="1" applyBorder="1" applyAlignment="1">
      <alignment horizontal="center" vertical="center"/>
    </xf>
    <xf numFmtId="0" fontId="4" fillId="6" borderId="0" xfId="0" applyFont="1" applyFill="1"/>
    <xf numFmtId="8" fontId="7" fillId="6" borderId="0" xfId="0" applyNumberFormat="1" applyFont="1" applyFill="1"/>
    <xf numFmtId="0" fontId="7" fillId="6" borderId="0" xfId="0" applyFont="1" applyFill="1"/>
    <xf numFmtId="44" fontId="3" fillId="3" borderId="10" xfId="0" applyNumberFormat="1" applyFont="1" applyFill="1" applyBorder="1" applyAlignment="1" applyProtection="1">
      <alignment horizontal="center" vertical="center"/>
      <protection locked="0"/>
    </xf>
    <xf numFmtId="44" fontId="3" fillId="3" borderId="9" xfId="0" applyNumberFormat="1" applyFont="1" applyFill="1" applyBorder="1" applyAlignment="1" applyProtection="1">
      <alignment horizontal="center" vertical="center"/>
      <protection locked="0"/>
    </xf>
    <xf numFmtId="44" fontId="3" fillId="0" borderId="10" xfId="0" applyNumberFormat="1" applyFont="1" applyFill="1" applyBorder="1" applyAlignment="1">
      <alignment horizontal="center" vertical="center"/>
    </xf>
    <xf numFmtId="44" fontId="3" fillId="0" borderId="12" xfId="0" applyNumberFormat="1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 horizontal="center" vertical="center"/>
    </xf>
    <xf numFmtId="44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4" fontId="3" fillId="3" borderId="23" xfId="0" applyNumberFormat="1" applyFont="1" applyFill="1" applyBorder="1" applyAlignment="1" applyProtection="1">
      <alignment horizontal="center" vertical="center"/>
      <protection locked="0"/>
    </xf>
    <xf numFmtId="44" fontId="3" fillId="3" borderId="24" xfId="0" applyNumberFormat="1" applyFont="1" applyFill="1" applyBorder="1" applyAlignment="1" applyProtection="1">
      <alignment horizontal="center" vertical="center"/>
      <protection locked="0"/>
    </xf>
    <xf numFmtId="44" fontId="3" fillId="0" borderId="23" xfId="0" applyNumberFormat="1" applyFont="1" applyFill="1" applyBorder="1" applyAlignment="1">
      <alignment horizontal="center" vertical="center"/>
    </xf>
    <xf numFmtId="44" fontId="3" fillId="0" borderId="2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4" fontId="3" fillId="3" borderId="20" xfId="0" applyNumberFormat="1" applyFont="1" applyFill="1" applyBorder="1" applyAlignment="1" applyProtection="1">
      <alignment horizontal="center" vertical="center"/>
      <protection locked="0"/>
    </xf>
    <xf numFmtId="44" fontId="3" fillId="3" borderId="18" xfId="0" applyNumberFormat="1" applyFont="1" applyFill="1" applyBorder="1" applyAlignment="1" applyProtection="1">
      <alignment horizontal="center" vertical="center"/>
      <protection locked="0"/>
    </xf>
    <xf numFmtId="44" fontId="3" fillId="0" borderId="19" xfId="0" applyNumberFormat="1" applyFont="1" applyFill="1" applyBorder="1" applyAlignment="1">
      <alignment horizontal="center" vertical="center"/>
    </xf>
    <xf numFmtId="44" fontId="3" fillId="0" borderId="2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4" fontId="3" fillId="0" borderId="10" xfId="0" applyNumberFormat="1" applyFont="1" applyFill="1" applyBorder="1" applyAlignment="1" applyProtection="1">
      <alignment horizontal="center" vertical="center"/>
      <protection locked="0"/>
    </xf>
    <xf numFmtId="44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4" fontId="3" fillId="0" borderId="23" xfId="0" applyNumberFormat="1" applyFont="1" applyFill="1" applyBorder="1" applyAlignment="1" applyProtection="1">
      <alignment horizontal="center" vertical="center"/>
      <protection locked="0"/>
    </xf>
    <xf numFmtId="44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 applyProtection="1">
      <alignment horizontal="center" vertical="center"/>
      <protection locked="0"/>
    </xf>
    <xf numFmtId="44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44" fontId="3" fillId="6" borderId="20" xfId="0" applyNumberFormat="1" applyFont="1" applyFill="1" applyBorder="1" applyAlignment="1" applyProtection="1">
      <alignment horizontal="center" vertical="center"/>
      <protection locked="0"/>
    </xf>
    <xf numFmtId="44" fontId="3" fillId="6" borderId="18" xfId="0" applyNumberFormat="1" applyFont="1" applyFill="1" applyBorder="1" applyAlignment="1" applyProtection="1">
      <alignment horizontal="center" vertical="center"/>
      <protection locked="0"/>
    </xf>
    <xf numFmtId="44" fontId="3" fillId="6" borderId="19" xfId="0" applyNumberFormat="1" applyFont="1" applyFill="1" applyBorder="1" applyAlignment="1">
      <alignment horizontal="center" vertical="center"/>
    </xf>
    <xf numFmtId="44" fontId="3" fillId="6" borderId="21" xfId="0" applyNumberFormat="1" applyFont="1" applyFill="1" applyBorder="1" applyAlignment="1">
      <alignment horizontal="center" vertical="center"/>
    </xf>
    <xf numFmtId="44" fontId="3" fillId="6" borderId="23" xfId="0" applyNumberFormat="1" applyFont="1" applyFill="1" applyBorder="1" applyAlignment="1" applyProtection="1">
      <alignment horizontal="center" vertical="center"/>
      <protection locked="0"/>
    </xf>
    <xf numFmtId="44" fontId="3" fillId="6" borderId="24" xfId="0" applyNumberFormat="1" applyFont="1" applyFill="1" applyBorder="1" applyAlignment="1" applyProtection="1">
      <alignment horizontal="center" vertical="center"/>
      <protection locked="0"/>
    </xf>
    <xf numFmtId="44" fontId="3" fillId="6" borderId="23" xfId="0" applyNumberFormat="1" applyFont="1" applyFill="1" applyBorder="1" applyAlignment="1">
      <alignment horizontal="center" vertical="center"/>
    </xf>
    <xf numFmtId="44" fontId="3" fillId="6" borderId="25" xfId="0" applyNumberFormat="1" applyFont="1" applyFill="1" applyBorder="1" applyAlignment="1">
      <alignment horizontal="center" vertical="center"/>
    </xf>
    <xf numFmtId="44" fontId="3" fillId="6" borderId="10" xfId="0" applyNumberFormat="1" applyFont="1" applyFill="1" applyBorder="1" applyAlignment="1" applyProtection="1">
      <alignment horizontal="center" vertical="center"/>
      <protection locked="0"/>
    </xf>
    <xf numFmtId="44" fontId="3" fillId="6" borderId="9" xfId="0" applyNumberFormat="1" applyFont="1" applyFill="1" applyBorder="1" applyAlignment="1" applyProtection="1">
      <alignment horizontal="center" vertical="center"/>
      <protection locked="0"/>
    </xf>
    <xf numFmtId="44" fontId="3" fillId="6" borderId="10" xfId="0" applyNumberFormat="1" applyFont="1" applyFill="1" applyBorder="1" applyAlignment="1">
      <alignment horizontal="center" vertical="center"/>
    </xf>
    <xf numFmtId="44" fontId="3" fillId="6" borderId="12" xfId="0" applyNumberFormat="1" applyFont="1" applyFill="1" applyBorder="1" applyAlignment="1">
      <alignment horizontal="center" vertical="center"/>
    </xf>
    <xf numFmtId="44" fontId="1" fillId="6" borderId="10" xfId="0" applyNumberFormat="1" applyFont="1" applyFill="1" applyBorder="1" applyAlignment="1">
      <alignment horizontal="center" vertical="center"/>
    </xf>
    <xf numFmtId="44" fontId="1" fillId="6" borderId="12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33" xfId="0" applyBorder="1"/>
    <xf numFmtId="0" fontId="0" fillId="0" borderId="26" xfId="0" applyBorder="1"/>
    <xf numFmtId="0" fontId="0" fillId="0" borderId="31" xfId="0" applyBorder="1"/>
    <xf numFmtId="0" fontId="1" fillId="6" borderId="29" xfId="0" applyFont="1" applyFill="1" applyBorder="1" applyAlignment="1">
      <alignment horizontal="center" wrapText="1"/>
    </xf>
    <xf numFmtId="0" fontId="1" fillId="6" borderId="0" xfId="0" applyFont="1" applyFill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2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48"/>
  <sheetViews>
    <sheetView tabSelected="1" topLeftCell="AS25" zoomScaleNormal="100" workbookViewId="0">
      <selection activeCell="R12" sqref="R12:S12"/>
    </sheetView>
  </sheetViews>
  <sheetFormatPr defaultRowHeight="12.5" x14ac:dyDescent="0.25"/>
  <cols>
    <col min="2" max="2" width="15.1796875" customWidth="1"/>
    <col min="6" max="6" width="16.81640625" customWidth="1"/>
    <col min="7" max="7" width="2.453125" customWidth="1"/>
    <col min="9" max="9" width="10.26953125" customWidth="1"/>
    <col min="10" max="10" width="13.453125" bestFit="1" customWidth="1"/>
    <col min="11" max="11" width="6.453125" customWidth="1"/>
    <col min="12" max="12" width="13.453125" bestFit="1" customWidth="1"/>
    <col min="13" max="13" width="8.26953125" customWidth="1"/>
    <col min="14" max="14" width="8.54296875" customWidth="1"/>
    <col min="15" max="15" width="9.81640625" customWidth="1"/>
    <col min="16" max="17" width="9.1796875" customWidth="1"/>
    <col min="18" max="18" width="9.54296875" customWidth="1"/>
    <col min="19" max="19" width="8.54296875" customWidth="1"/>
    <col min="20" max="20" width="7.453125" customWidth="1"/>
    <col min="21" max="21" width="4.7265625" customWidth="1"/>
    <col min="22" max="22" width="5" customWidth="1"/>
    <col min="23" max="23" width="5.7265625" customWidth="1"/>
    <col min="24" max="24" width="6.26953125" customWidth="1"/>
    <col min="25" max="25" width="7.54296875" customWidth="1"/>
    <col min="26" max="26" width="13.453125" bestFit="1" customWidth="1"/>
    <col min="27" max="27" width="8.26953125" customWidth="1"/>
    <col min="28" max="28" width="9.54296875" customWidth="1"/>
    <col min="29" max="29" width="11" customWidth="1"/>
    <col min="30" max="30" width="8" customWidth="1"/>
    <col min="31" max="31" width="9.54296875" customWidth="1"/>
    <col min="32" max="32" width="9" customWidth="1"/>
    <col min="33" max="33" width="11.7265625" customWidth="1"/>
    <col min="34" max="34" width="13.453125" bestFit="1" customWidth="1"/>
    <col min="35" max="35" width="11" customWidth="1"/>
    <col min="36" max="36" width="8.26953125" customWidth="1"/>
    <col min="37" max="37" width="9.453125" customWidth="1"/>
    <col min="38" max="38" width="8.26953125" customWidth="1"/>
    <col min="39" max="39" width="7.1796875" customWidth="1"/>
    <col min="40" max="40" width="8.453125" customWidth="1"/>
    <col min="41" max="41" width="8" customWidth="1"/>
    <col min="42" max="42" width="9.54296875" customWidth="1"/>
    <col min="43" max="43" width="7.54296875" customWidth="1"/>
    <col min="44" max="44" width="9.1796875" customWidth="1"/>
    <col min="45" max="45" width="10.1796875" customWidth="1"/>
    <col min="46" max="46" width="7.7265625" customWidth="1"/>
    <col min="47" max="47" width="8.26953125" customWidth="1"/>
    <col min="48" max="48" width="8.81640625" customWidth="1"/>
    <col min="49" max="49" width="5.7265625" customWidth="1"/>
    <col min="50" max="50" width="10.26953125" customWidth="1"/>
    <col min="51" max="51" width="4.81640625" customWidth="1"/>
    <col min="52" max="52" width="6.7265625" customWidth="1"/>
    <col min="53" max="53" width="6.1796875" customWidth="1"/>
    <col min="54" max="54" width="7.1796875" customWidth="1"/>
    <col min="55" max="55" width="6.54296875" customWidth="1"/>
    <col min="56" max="56" width="4.7265625" customWidth="1"/>
    <col min="57" max="57" width="14.26953125" customWidth="1"/>
    <col min="59" max="59" width="5.7265625" customWidth="1"/>
    <col min="61" max="61" width="5.7265625" customWidth="1"/>
    <col min="63" max="63" width="5.7265625" customWidth="1"/>
  </cols>
  <sheetData>
    <row r="1" spans="1:65" ht="13.5" customHeight="1" x14ac:dyDescent="0.25">
      <c r="A1" s="155" t="s">
        <v>44</v>
      </c>
      <c r="B1" s="44"/>
      <c r="C1" s="44"/>
      <c r="D1" s="44"/>
      <c r="E1" s="44"/>
      <c r="F1" s="44"/>
      <c r="G1" s="44"/>
      <c r="H1" s="44"/>
      <c r="I1" s="44"/>
      <c r="J1" s="43" t="s">
        <v>45</v>
      </c>
      <c r="K1" s="44"/>
      <c r="L1" s="44"/>
      <c r="M1" s="44"/>
      <c r="N1" s="44"/>
      <c r="O1" s="44"/>
      <c r="P1" s="44"/>
      <c r="Q1" s="45"/>
      <c r="R1" s="165" t="s">
        <v>46</v>
      </c>
      <c r="S1" s="166"/>
      <c r="T1" s="166"/>
      <c r="U1" s="166"/>
      <c r="V1" s="166"/>
      <c r="W1" s="166"/>
      <c r="X1" s="166"/>
      <c r="Y1" s="167"/>
      <c r="Z1" s="161" t="s">
        <v>47</v>
      </c>
      <c r="AA1" s="162"/>
      <c r="AB1" s="162"/>
      <c r="AC1" s="162"/>
      <c r="AD1" s="162"/>
      <c r="AE1" s="162"/>
      <c r="AF1" s="162"/>
      <c r="AG1" s="163"/>
      <c r="AH1" s="43" t="s">
        <v>48</v>
      </c>
      <c r="AI1" s="44"/>
      <c r="AJ1" s="44"/>
      <c r="AK1" s="44"/>
      <c r="AL1" s="44"/>
      <c r="AM1" s="44"/>
      <c r="AN1" s="44"/>
      <c r="AO1" s="45"/>
      <c r="AP1" s="43" t="s">
        <v>50</v>
      </c>
      <c r="AQ1" s="44"/>
      <c r="AR1" s="44"/>
      <c r="AS1" s="44"/>
      <c r="AT1" s="44"/>
      <c r="AU1" s="44"/>
      <c r="AV1" s="44"/>
      <c r="AW1" s="45"/>
      <c r="AX1" s="43" t="s">
        <v>52</v>
      </c>
      <c r="AY1" s="44"/>
      <c r="AZ1" s="44"/>
      <c r="BA1" s="44"/>
      <c r="BB1" s="44"/>
      <c r="BC1" s="44"/>
      <c r="BD1" s="44"/>
      <c r="BE1" s="45"/>
      <c r="BF1" s="43" t="s">
        <v>51</v>
      </c>
      <c r="BG1" s="44"/>
      <c r="BH1" s="44"/>
      <c r="BI1" s="44"/>
      <c r="BJ1" s="44"/>
      <c r="BK1" s="44"/>
      <c r="BL1" s="44"/>
      <c r="BM1" s="45"/>
    </row>
    <row r="2" spans="1:65" ht="14.15" customHeight="1" x14ac:dyDescent="0.25">
      <c r="A2" s="156"/>
      <c r="B2" s="47"/>
      <c r="C2" s="47"/>
      <c r="D2" s="47"/>
      <c r="E2" s="47"/>
      <c r="F2" s="47"/>
      <c r="G2" s="47"/>
      <c r="H2" s="47"/>
      <c r="I2" s="47"/>
      <c r="J2" s="46"/>
      <c r="K2" s="47"/>
      <c r="L2" s="47"/>
      <c r="M2" s="47"/>
      <c r="N2" s="47"/>
      <c r="O2" s="47"/>
      <c r="P2" s="47"/>
      <c r="Q2" s="48"/>
      <c r="R2" s="168"/>
      <c r="S2" s="166"/>
      <c r="T2" s="166"/>
      <c r="U2" s="166"/>
      <c r="V2" s="166"/>
      <c r="W2" s="166"/>
      <c r="X2" s="166"/>
      <c r="Y2" s="167"/>
      <c r="Z2" s="164"/>
      <c r="AA2" s="162"/>
      <c r="AB2" s="162"/>
      <c r="AC2" s="162"/>
      <c r="AD2" s="162"/>
      <c r="AE2" s="162"/>
      <c r="AF2" s="162"/>
      <c r="AG2" s="163"/>
      <c r="AH2" s="46"/>
      <c r="AI2" s="47"/>
      <c r="AJ2" s="47"/>
      <c r="AK2" s="47"/>
      <c r="AL2" s="47"/>
      <c r="AM2" s="47"/>
      <c r="AN2" s="47"/>
      <c r="AO2" s="48"/>
      <c r="AP2" s="46"/>
      <c r="AQ2" s="47"/>
      <c r="AR2" s="47"/>
      <c r="AS2" s="47"/>
      <c r="AT2" s="47"/>
      <c r="AU2" s="47"/>
      <c r="AV2" s="47"/>
      <c r="AW2" s="48"/>
      <c r="AX2" s="46"/>
      <c r="AY2" s="47"/>
      <c r="AZ2" s="47"/>
      <c r="BA2" s="47"/>
      <c r="BB2" s="47"/>
      <c r="BC2" s="47"/>
      <c r="BD2" s="47"/>
      <c r="BE2" s="48"/>
      <c r="BF2" s="46"/>
      <c r="BG2" s="47"/>
      <c r="BH2" s="47"/>
      <c r="BI2" s="47"/>
      <c r="BJ2" s="47"/>
      <c r="BK2" s="47"/>
      <c r="BL2" s="47"/>
      <c r="BM2" s="48"/>
    </row>
    <row r="3" spans="1:65" ht="14.15" customHeight="1" x14ac:dyDescent="0.25">
      <c r="A3" s="156"/>
      <c r="B3" s="47"/>
      <c r="C3" s="47"/>
      <c r="D3" s="47"/>
      <c r="E3" s="47"/>
      <c r="F3" s="47"/>
      <c r="G3" s="47"/>
      <c r="H3" s="47"/>
      <c r="I3" s="47"/>
      <c r="J3" s="46"/>
      <c r="K3" s="47"/>
      <c r="L3" s="47"/>
      <c r="M3" s="47"/>
      <c r="N3" s="47"/>
      <c r="O3" s="47"/>
      <c r="P3" s="47"/>
      <c r="Q3" s="48"/>
      <c r="R3" s="168"/>
      <c r="S3" s="166"/>
      <c r="T3" s="166"/>
      <c r="U3" s="166"/>
      <c r="V3" s="166"/>
      <c r="W3" s="166"/>
      <c r="X3" s="166"/>
      <c r="Y3" s="167"/>
      <c r="Z3" s="164"/>
      <c r="AA3" s="162"/>
      <c r="AB3" s="162"/>
      <c r="AC3" s="162"/>
      <c r="AD3" s="162"/>
      <c r="AE3" s="162"/>
      <c r="AF3" s="162"/>
      <c r="AG3" s="163"/>
      <c r="AH3" s="46"/>
      <c r="AI3" s="47"/>
      <c r="AJ3" s="47"/>
      <c r="AK3" s="47"/>
      <c r="AL3" s="47"/>
      <c r="AM3" s="47"/>
      <c r="AN3" s="47"/>
      <c r="AO3" s="48"/>
      <c r="AP3" s="46"/>
      <c r="AQ3" s="47"/>
      <c r="AR3" s="47"/>
      <c r="AS3" s="47"/>
      <c r="AT3" s="47"/>
      <c r="AU3" s="47"/>
      <c r="AV3" s="47"/>
      <c r="AW3" s="48"/>
      <c r="AX3" s="46"/>
      <c r="AY3" s="47"/>
      <c r="AZ3" s="47"/>
      <c r="BA3" s="47"/>
      <c r="BB3" s="47"/>
      <c r="BC3" s="47"/>
      <c r="BD3" s="47"/>
      <c r="BE3" s="48"/>
      <c r="BF3" s="46"/>
      <c r="BG3" s="47"/>
      <c r="BH3" s="47"/>
      <c r="BI3" s="47"/>
      <c r="BJ3" s="47"/>
      <c r="BK3" s="47"/>
      <c r="BL3" s="47"/>
      <c r="BM3" s="48"/>
    </row>
    <row r="4" spans="1:65" ht="14.15" customHeight="1" x14ac:dyDescent="0.25">
      <c r="A4" s="157"/>
      <c r="B4" s="50"/>
      <c r="C4" s="50"/>
      <c r="D4" s="50"/>
      <c r="E4" s="50"/>
      <c r="F4" s="50"/>
      <c r="G4" s="50"/>
      <c r="H4" s="50"/>
      <c r="I4" s="50"/>
      <c r="J4" s="49"/>
      <c r="K4" s="50"/>
      <c r="L4" s="50"/>
      <c r="M4" s="50"/>
      <c r="N4" s="50"/>
      <c r="O4" s="50"/>
      <c r="P4" s="50"/>
      <c r="Q4" s="51"/>
      <c r="R4" s="168"/>
      <c r="S4" s="166"/>
      <c r="T4" s="166"/>
      <c r="U4" s="166"/>
      <c r="V4" s="166"/>
      <c r="W4" s="166"/>
      <c r="X4" s="166"/>
      <c r="Y4" s="167"/>
      <c r="Z4" s="164"/>
      <c r="AA4" s="162"/>
      <c r="AB4" s="162"/>
      <c r="AC4" s="162"/>
      <c r="AD4" s="162"/>
      <c r="AE4" s="162"/>
      <c r="AF4" s="162"/>
      <c r="AG4" s="163"/>
      <c r="AH4" s="49"/>
      <c r="AI4" s="50"/>
      <c r="AJ4" s="50"/>
      <c r="AK4" s="50"/>
      <c r="AL4" s="50"/>
      <c r="AM4" s="50"/>
      <c r="AN4" s="50"/>
      <c r="AO4" s="51"/>
      <c r="AP4" s="49"/>
      <c r="AQ4" s="50"/>
      <c r="AR4" s="50"/>
      <c r="AS4" s="50"/>
      <c r="AT4" s="50"/>
      <c r="AU4" s="50"/>
      <c r="AV4" s="50"/>
      <c r="AW4" s="51"/>
      <c r="AX4" s="49"/>
      <c r="AY4" s="50"/>
      <c r="AZ4" s="50"/>
      <c r="BA4" s="50"/>
      <c r="BB4" s="50"/>
      <c r="BC4" s="50"/>
      <c r="BD4" s="50"/>
      <c r="BE4" s="51"/>
      <c r="BF4" s="49"/>
      <c r="BG4" s="50"/>
      <c r="BH4" s="50"/>
      <c r="BI4" s="50"/>
      <c r="BJ4" s="50"/>
      <c r="BK4" s="50"/>
      <c r="BL4" s="50"/>
      <c r="BM4" s="51"/>
    </row>
    <row r="5" spans="1:65" ht="6" customHeight="1" x14ac:dyDescent="0.3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  <c r="R5" s="158"/>
      <c r="S5" s="159"/>
      <c r="T5" s="159"/>
      <c r="U5" s="159"/>
      <c r="V5" s="159"/>
      <c r="W5" s="159"/>
      <c r="X5" s="159"/>
      <c r="Y5" s="160"/>
      <c r="Z5" s="169"/>
      <c r="AA5" s="159"/>
      <c r="AB5" s="159"/>
      <c r="AC5" s="159"/>
      <c r="AD5" s="159"/>
      <c r="AE5" s="159"/>
      <c r="AF5" s="159"/>
      <c r="AG5" s="159"/>
    </row>
    <row r="6" spans="1:65" ht="21" customHeight="1" x14ac:dyDescent="0.25">
      <c r="A6" s="121" t="s">
        <v>0</v>
      </c>
      <c r="B6" s="122"/>
      <c r="C6" s="125" t="s">
        <v>12</v>
      </c>
      <c r="D6" s="126"/>
      <c r="E6" s="126"/>
      <c r="F6" s="126"/>
      <c r="G6" s="127"/>
      <c r="H6" s="52" t="s">
        <v>33</v>
      </c>
      <c r="I6" s="53"/>
      <c r="J6" s="105" t="s">
        <v>41</v>
      </c>
      <c r="K6" s="106"/>
      <c r="L6" s="105" t="s">
        <v>42</v>
      </c>
      <c r="M6" s="106"/>
      <c r="N6" s="105" t="s">
        <v>43</v>
      </c>
      <c r="O6" s="106"/>
      <c r="P6" s="105" t="s">
        <v>20</v>
      </c>
      <c r="Q6" s="131"/>
      <c r="R6" s="52" t="s">
        <v>41</v>
      </c>
      <c r="S6" s="53"/>
      <c r="T6" s="52" t="s">
        <v>42</v>
      </c>
      <c r="U6" s="53"/>
      <c r="V6" s="52" t="s">
        <v>43</v>
      </c>
      <c r="W6" s="53"/>
      <c r="X6" s="52" t="s">
        <v>20</v>
      </c>
      <c r="Y6" s="56"/>
      <c r="Z6" s="133" t="s">
        <v>41</v>
      </c>
      <c r="AA6" s="134"/>
      <c r="AB6" s="133" t="s">
        <v>42</v>
      </c>
      <c r="AC6" s="134"/>
      <c r="AD6" s="133" t="s">
        <v>43</v>
      </c>
      <c r="AE6" s="134"/>
      <c r="AF6" s="133" t="s">
        <v>20</v>
      </c>
      <c r="AG6" s="137"/>
      <c r="AH6" s="52" t="s">
        <v>41</v>
      </c>
      <c r="AI6" s="53"/>
      <c r="AJ6" s="52" t="s">
        <v>42</v>
      </c>
      <c r="AK6" s="53"/>
      <c r="AL6" s="52" t="s">
        <v>43</v>
      </c>
      <c r="AM6" s="53"/>
      <c r="AN6" s="52" t="s">
        <v>20</v>
      </c>
      <c r="AO6" s="56"/>
      <c r="AP6" s="52" t="s">
        <v>41</v>
      </c>
      <c r="AQ6" s="53"/>
      <c r="AR6" s="52" t="s">
        <v>42</v>
      </c>
      <c r="AS6" s="53"/>
      <c r="AT6" s="52" t="s">
        <v>43</v>
      </c>
      <c r="AU6" s="53"/>
      <c r="AV6" s="52" t="s">
        <v>20</v>
      </c>
      <c r="AW6" s="56"/>
      <c r="AX6" s="52" t="s">
        <v>41</v>
      </c>
      <c r="AY6" s="53"/>
      <c r="AZ6" s="52" t="s">
        <v>42</v>
      </c>
      <c r="BA6" s="53"/>
      <c r="BB6" s="52" t="s">
        <v>43</v>
      </c>
      <c r="BC6" s="53"/>
      <c r="BD6" s="52" t="s">
        <v>20</v>
      </c>
      <c r="BE6" s="56"/>
      <c r="BF6" s="52" t="s">
        <v>41</v>
      </c>
      <c r="BG6" s="53"/>
      <c r="BH6" s="52" t="s">
        <v>42</v>
      </c>
      <c r="BI6" s="53"/>
      <c r="BJ6" s="52" t="s">
        <v>43</v>
      </c>
      <c r="BK6" s="53"/>
      <c r="BL6" s="52" t="s">
        <v>20</v>
      </c>
      <c r="BM6" s="56"/>
    </row>
    <row r="7" spans="1:65" ht="21" customHeight="1" thickBot="1" x14ac:dyDescent="0.3">
      <c r="A7" s="123"/>
      <c r="B7" s="124"/>
      <c r="C7" s="128"/>
      <c r="D7" s="129"/>
      <c r="E7" s="129"/>
      <c r="F7" s="129"/>
      <c r="G7" s="130"/>
      <c r="H7" s="54"/>
      <c r="I7" s="53"/>
      <c r="J7" s="107"/>
      <c r="K7" s="108"/>
      <c r="L7" s="107"/>
      <c r="M7" s="108"/>
      <c r="N7" s="107"/>
      <c r="O7" s="108"/>
      <c r="P7" s="107"/>
      <c r="Q7" s="132"/>
      <c r="R7" s="54"/>
      <c r="S7" s="55"/>
      <c r="T7" s="54"/>
      <c r="U7" s="55"/>
      <c r="V7" s="54"/>
      <c r="W7" s="55"/>
      <c r="X7" s="54"/>
      <c r="Y7" s="57"/>
      <c r="Z7" s="135"/>
      <c r="AA7" s="136"/>
      <c r="AB7" s="135"/>
      <c r="AC7" s="136"/>
      <c r="AD7" s="135"/>
      <c r="AE7" s="136"/>
      <c r="AF7" s="135"/>
      <c r="AG7" s="138"/>
      <c r="AH7" s="54"/>
      <c r="AI7" s="55"/>
      <c r="AJ7" s="54"/>
      <c r="AK7" s="55"/>
      <c r="AL7" s="54"/>
      <c r="AM7" s="55"/>
      <c r="AN7" s="54"/>
      <c r="AO7" s="57"/>
      <c r="AP7" s="54"/>
      <c r="AQ7" s="55"/>
      <c r="AR7" s="54"/>
      <c r="AS7" s="55"/>
      <c r="AT7" s="54"/>
      <c r="AU7" s="55"/>
      <c r="AV7" s="54"/>
      <c r="AW7" s="57"/>
      <c r="AX7" s="54"/>
      <c r="AY7" s="55"/>
      <c r="AZ7" s="54"/>
      <c r="BA7" s="55"/>
      <c r="BB7" s="54"/>
      <c r="BC7" s="55"/>
      <c r="BD7" s="54"/>
      <c r="BE7" s="57"/>
      <c r="BF7" s="54"/>
      <c r="BG7" s="55"/>
      <c r="BH7" s="54"/>
      <c r="BI7" s="55"/>
      <c r="BJ7" s="54"/>
      <c r="BK7" s="55"/>
      <c r="BL7" s="54"/>
      <c r="BM7" s="57"/>
    </row>
    <row r="8" spans="1:65" ht="37.5" customHeight="1" x14ac:dyDescent="0.25">
      <c r="A8" s="103" t="s">
        <v>30</v>
      </c>
      <c r="B8" s="104"/>
      <c r="C8" s="114" t="s">
        <v>17</v>
      </c>
      <c r="D8" s="115"/>
      <c r="E8" s="115"/>
      <c r="F8" s="115"/>
      <c r="G8" s="116"/>
      <c r="H8" s="3">
        <v>1</v>
      </c>
      <c r="I8" s="6" t="s">
        <v>21</v>
      </c>
      <c r="J8" s="109">
        <v>85</v>
      </c>
      <c r="K8" s="110"/>
      <c r="L8" s="109">
        <v>85</v>
      </c>
      <c r="M8" s="110"/>
      <c r="N8" s="109">
        <v>85</v>
      </c>
      <c r="O8" s="110"/>
      <c r="P8" s="60">
        <f>(H8*J8)+(H8*L8)+(H8*N8)</f>
        <v>255</v>
      </c>
      <c r="Q8" s="61"/>
      <c r="R8" s="58">
        <v>84.95</v>
      </c>
      <c r="S8" s="59"/>
      <c r="T8" s="58">
        <v>84.95</v>
      </c>
      <c r="U8" s="59"/>
      <c r="V8" s="58">
        <v>84.95</v>
      </c>
      <c r="W8" s="59"/>
      <c r="X8" s="60">
        <f>SUM(R8:W8)</f>
        <v>254.85000000000002</v>
      </c>
      <c r="Y8" s="61"/>
      <c r="Z8" s="139">
        <v>100</v>
      </c>
      <c r="AA8" s="140"/>
      <c r="AB8" s="139">
        <v>100</v>
      </c>
      <c r="AC8" s="140"/>
      <c r="AD8" s="139">
        <v>100</v>
      </c>
      <c r="AE8" s="140"/>
      <c r="AF8" s="141">
        <f>SUM(Z8:AE8)*H8</f>
        <v>300</v>
      </c>
      <c r="AG8" s="142"/>
      <c r="AH8" s="58">
        <v>95</v>
      </c>
      <c r="AI8" s="59"/>
      <c r="AJ8" s="58">
        <v>95</v>
      </c>
      <c r="AK8" s="59"/>
      <c r="AL8" s="58">
        <v>95</v>
      </c>
      <c r="AM8" s="59"/>
      <c r="AN8" s="60">
        <f>SUM(AH8:AM8)*H8</f>
        <v>285</v>
      </c>
      <c r="AO8" s="61"/>
      <c r="AP8" s="58">
        <v>130</v>
      </c>
      <c r="AQ8" s="59"/>
      <c r="AR8" s="58">
        <v>135</v>
      </c>
      <c r="AS8" s="59"/>
      <c r="AT8" s="58">
        <v>140</v>
      </c>
      <c r="AU8" s="59"/>
      <c r="AV8" s="60">
        <f>SUM(AP8:AU8)*H8</f>
        <v>405</v>
      </c>
      <c r="AW8" s="61"/>
      <c r="AX8" s="58">
        <v>85</v>
      </c>
      <c r="AY8" s="59"/>
      <c r="AZ8" s="58">
        <v>85</v>
      </c>
      <c r="BA8" s="59"/>
      <c r="BB8" s="58">
        <v>85</v>
      </c>
      <c r="BC8" s="59"/>
      <c r="BD8" s="60">
        <f>SUM(AX8:BC8)*H8</f>
        <v>255</v>
      </c>
      <c r="BE8" s="61"/>
      <c r="BF8" s="58">
        <v>105</v>
      </c>
      <c r="BG8" s="59"/>
      <c r="BH8" s="58">
        <v>107.62</v>
      </c>
      <c r="BI8" s="59"/>
      <c r="BJ8" s="58">
        <v>110.31</v>
      </c>
      <c r="BK8" s="59"/>
      <c r="BL8" s="60">
        <f>SUM(BF8:BK8)*H8</f>
        <v>322.93</v>
      </c>
      <c r="BM8" s="61"/>
    </row>
    <row r="9" spans="1:65" ht="7.5" customHeight="1" x14ac:dyDescent="0.25">
      <c r="A9" s="88"/>
      <c r="B9" s="89"/>
      <c r="C9" s="89"/>
      <c r="D9" s="89"/>
      <c r="E9" s="89"/>
      <c r="F9" s="89"/>
      <c r="G9" s="89"/>
      <c r="H9" s="89"/>
      <c r="I9" s="120"/>
      <c r="J9" s="89"/>
      <c r="K9" s="89"/>
      <c r="L9" s="89"/>
      <c r="M9" s="89"/>
      <c r="N9" s="89"/>
      <c r="O9" s="89"/>
      <c r="P9" s="89"/>
      <c r="Q9" s="90"/>
      <c r="Z9" s="25"/>
      <c r="AA9" s="25"/>
      <c r="AB9" s="25"/>
      <c r="AC9" s="25"/>
      <c r="AD9" s="25"/>
      <c r="AE9" s="25"/>
      <c r="AF9" s="25"/>
      <c r="AG9" s="25"/>
      <c r="BM9" s="11"/>
    </row>
    <row r="10" spans="1:65" ht="37.5" customHeight="1" x14ac:dyDescent="0.25">
      <c r="A10" s="98" t="s">
        <v>31</v>
      </c>
      <c r="B10" s="99"/>
      <c r="C10" s="111" t="s">
        <v>17</v>
      </c>
      <c r="D10" s="112"/>
      <c r="E10" s="112"/>
      <c r="F10" s="112"/>
      <c r="G10" s="113"/>
      <c r="H10" s="9">
        <v>100</v>
      </c>
      <c r="I10" s="5" t="s">
        <v>21</v>
      </c>
      <c r="J10" s="96">
        <v>100</v>
      </c>
      <c r="K10" s="97"/>
      <c r="L10" s="96">
        <v>100</v>
      </c>
      <c r="M10" s="97"/>
      <c r="N10" s="96">
        <v>100</v>
      </c>
      <c r="O10" s="97"/>
      <c r="P10" s="41">
        <f>(H10*J10)+(H10*L10)+(H10*N10)</f>
        <v>30000</v>
      </c>
      <c r="Q10" s="42"/>
      <c r="R10" s="39">
        <v>99.95</v>
      </c>
      <c r="S10" s="40"/>
      <c r="T10" s="39">
        <v>99.95</v>
      </c>
      <c r="U10" s="40"/>
      <c r="V10" s="39">
        <v>99.95</v>
      </c>
      <c r="W10" s="40"/>
      <c r="X10" s="41">
        <f>SUM(R10:W10)*J10</f>
        <v>29985.000000000004</v>
      </c>
      <c r="Y10" s="42"/>
      <c r="Z10" s="143">
        <v>100</v>
      </c>
      <c r="AA10" s="144"/>
      <c r="AB10" s="143">
        <v>100</v>
      </c>
      <c r="AC10" s="144"/>
      <c r="AD10" s="143">
        <v>100</v>
      </c>
      <c r="AE10" s="144"/>
      <c r="AF10" s="145">
        <f>SUM(Z10:AE10)*H10</f>
        <v>30000</v>
      </c>
      <c r="AG10" s="146"/>
      <c r="AH10" s="39">
        <v>125</v>
      </c>
      <c r="AI10" s="40"/>
      <c r="AJ10" s="39">
        <v>125</v>
      </c>
      <c r="AK10" s="40"/>
      <c r="AL10" s="39">
        <v>125</v>
      </c>
      <c r="AM10" s="40"/>
      <c r="AN10" s="41">
        <f>SUM(AH10:AM10)*H10</f>
        <v>37500</v>
      </c>
      <c r="AO10" s="42"/>
      <c r="AP10" s="39">
        <v>135</v>
      </c>
      <c r="AQ10" s="40"/>
      <c r="AR10" s="39">
        <v>140</v>
      </c>
      <c r="AS10" s="40"/>
      <c r="AT10" s="39">
        <v>145</v>
      </c>
      <c r="AU10" s="40"/>
      <c r="AV10" s="41">
        <f>SUM(AP10:AU10)*H10</f>
        <v>42000</v>
      </c>
      <c r="AW10" s="42"/>
      <c r="AX10" s="39">
        <v>100</v>
      </c>
      <c r="AY10" s="40"/>
      <c r="AZ10" s="39">
        <v>100</v>
      </c>
      <c r="BA10" s="40"/>
      <c r="BB10" s="39">
        <v>100</v>
      </c>
      <c r="BC10" s="40"/>
      <c r="BD10" s="41">
        <f>SUM(AX10:BC10)*H10</f>
        <v>30000</v>
      </c>
      <c r="BE10" s="42"/>
      <c r="BF10" s="39">
        <v>165</v>
      </c>
      <c r="BG10" s="40"/>
      <c r="BH10" s="39">
        <v>169.12</v>
      </c>
      <c r="BI10" s="40"/>
      <c r="BJ10" s="39">
        <v>173.35</v>
      </c>
      <c r="BK10" s="40"/>
      <c r="BL10" s="41">
        <f>SUM(BF10:BK10)*H10</f>
        <v>50747</v>
      </c>
      <c r="BM10" s="42"/>
    </row>
    <row r="11" spans="1:65" ht="7.5" customHeight="1" x14ac:dyDescent="0.25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  <c r="Z11" s="25"/>
      <c r="AA11" s="25"/>
      <c r="AB11" s="25"/>
      <c r="AC11" s="25"/>
      <c r="AD11" s="25"/>
      <c r="AE11" s="25"/>
      <c r="AF11" s="25"/>
      <c r="AG11" s="25"/>
      <c r="BM11" s="11"/>
    </row>
    <row r="12" spans="1:65" ht="37.5" customHeight="1" x14ac:dyDescent="0.25">
      <c r="A12" s="98" t="s">
        <v>32</v>
      </c>
      <c r="B12" s="99"/>
      <c r="C12" s="100" t="s">
        <v>18</v>
      </c>
      <c r="D12" s="101"/>
      <c r="E12" s="101"/>
      <c r="F12" s="101"/>
      <c r="G12" s="102"/>
      <c r="H12" s="4">
        <v>1</v>
      </c>
      <c r="I12" s="5" t="s">
        <v>21</v>
      </c>
      <c r="J12" s="96">
        <v>110</v>
      </c>
      <c r="K12" s="97"/>
      <c r="L12" s="96">
        <v>110</v>
      </c>
      <c r="M12" s="97"/>
      <c r="N12" s="96">
        <v>110</v>
      </c>
      <c r="O12" s="97"/>
      <c r="P12" s="41">
        <f>(H12*J12)+(H12*L12)+(H12*N12)</f>
        <v>330</v>
      </c>
      <c r="Q12" s="42"/>
      <c r="R12" s="39">
        <v>119.95</v>
      </c>
      <c r="S12" s="40"/>
      <c r="T12" s="39">
        <v>119.95</v>
      </c>
      <c r="U12" s="40"/>
      <c r="V12" s="39">
        <v>119.95</v>
      </c>
      <c r="W12" s="40"/>
      <c r="X12" s="41">
        <f>SUM(R12:W12)*H12</f>
        <v>359.85</v>
      </c>
      <c r="Y12" s="42"/>
      <c r="Z12" s="143">
        <v>100</v>
      </c>
      <c r="AA12" s="144"/>
      <c r="AB12" s="143">
        <v>100</v>
      </c>
      <c r="AC12" s="144"/>
      <c r="AD12" s="143">
        <v>100</v>
      </c>
      <c r="AE12" s="144"/>
      <c r="AF12" s="145">
        <f>SUM(Z12:AE12)*H12</f>
        <v>300</v>
      </c>
      <c r="AG12" s="146"/>
      <c r="AH12" s="39">
        <v>135</v>
      </c>
      <c r="AI12" s="40"/>
      <c r="AJ12" s="39">
        <v>135</v>
      </c>
      <c r="AK12" s="40"/>
      <c r="AL12" s="39">
        <v>135</v>
      </c>
      <c r="AM12" s="40"/>
      <c r="AN12" s="41">
        <f>SUM(AH12:AM12)*H12</f>
        <v>405</v>
      </c>
      <c r="AO12" s="42"/>
      <c r="AP12" s="39">
        <v>175</v>
      </c>
      <c r="AQ12" s="40"/>
      <c r="AR12" s="39">
        <v>180</v>
      </c>
      <c r="AS12" s="40"/>
      <c r="AT12" s="39">
        <v>190</v>
      </c>
      <c r="AU12" s="40"/>
      <c r="AV12" s="41">
        <f>SUM(AP12:AU12)*H12</f>
        <v>545</v>
      </c>
      <c r="AW12" s="42"/>
      <c r="AX12" s="39">
        <v>125</v>
      </c>
      <c r="AY12" s="40"/>
      <c r="AZ12" s="39">
        <v>125</v>
      </c>
      <c r="BA12" s="40"/>
      <c r="BB12" s="39">
        <v>125</v>
      </c>
      <c r="BC12" s="40"/>
      <c r="BD12" s="41">
        <f>SUM(AX12:BC12)*H12</f>
        <v>375</v>
      </c>
      <c r="BE12" s="42"/>
      <c r="BF12" s="39">
        <v>210</v>
      </c>
      <c r="BG12" s="40"/>
      <c r="BH12" s="39">
        <v>215.25</v>
      </c>
      <c r="BI12" s="40"/>
      <c r="BJ12" s="39">
        <v>220.63</v>
      </c>
      <c r="BK12" s="40"/>
      <c r="BL12" s="41">
        <f>SUM(BF12:BK12)*H12</f>
        <v>645.88</v>
      </c>
      <c r="BM12" s="42"/>
    </row>
    <row r="13" spans="1:65" ht="7.5" customHeight="1" x14ac:dyDescent="0.25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9"/>
      <c r="Z13" s="25"/>
      <c r="AA13" s="25"/>
      <c r="AB13" s="25"/>
      <c r="AC13" s="25"/>
      <c r="AD13" s="25"/>
      <c r="AE13" s="25"/>
      <c r="AF13" s="25"/>
      <c r="AG13" s="25"/>
      <c r="BM13" s="15"/>
    </row>
    <row r="14" spans="1:65" ht="17.25" customHeight="1" x14ac:dyDescent="0.25">
      <c r="A14" s="83" t="s">
        <v>1</v>
      </c>
      <c r="B14" s="87"/>
      <c r="C14" s="66" t="s">
        <v>8</v>
      </c>
      <c r="D14" s="67"/>
      <c r="E14" s="67"/>
      <c r="F14" s="67"/>
      <c r="G14" s="68"/>
      <c r="H14" s="10">
        <v>100</v>
      </c>
      <c r="I14" s="5" t="s">
        <v>21</v>
      </c>
      <c r="J14" s="64">
        <v>90</v>
      </c>
      <c r="K14" s="65"/>
      <c r="L14" s="64">
        <v>90</v>
      </c>
      <c r="M14" s="65"/>
      <c r="N14" s="64">
        <v>90</v>
      </c>
      <c r="O14" s="65"/>
      <c r="P14" s="33">
        <f>(H14*J14)+(H14*L14)+(H14*N14)</f>
        <v>27000</v>
      </c>
      <c r="Q14" s="34"/>
      <c r="R14" s="31">
        <v>89.95</v>
      </c>
      <c r="S14" s="32"/>
      <c r="T14" s="31">
        <v>89.95</v>
      </c>
      <c r="U14" s="32"/>
      <c r="V14" s="31">
        <v>89.95</v>
      </c>
      <c r="W14" s="32"/>
      <c r="X14" s="33">
        <f>SUM(R14:W14)*H14</f>
        <v>26985.000000000004</v>
      </c>
      <c r="Y14" s="34"/>
      <c r="Z14" s="147">
        <v>75</v>
      </c>
      <c r="AA14" s="148"/>
      <c r="AB14" s="147">
        <v>75</v>
      </c>
      <c r="AC14" s="148"/>
      <c r="AD14" s="147">
        <v>75</v>
      </c>
      <c r="AE14" s="148"/>
      <c r="AF14" s="149">
        <f>SUM(Z14:AE14)*H14</f>
        <v>22500</v>
      </c>
      <c r="AG14" s="150"/>
      <c r="AH14" s="31">
        <v>95</v>
      </c>
      <c r="AI14" s="32"/>
      <c r="AJ14" s="31">
        <v>95</v>
      </c>
      <c r="AK14" s="32"/>
      <c r="AL14" s="31">
        <v>95</v>
      </c>
      <c r="AM14" s="32"/>
      <c r="AN14" s="33">
        <f>SUM(AH14:AM14)*H14</f>
        <v>28500</v>
      </c>
      <c r="AO14" s="34"/>
      <c r="AP14" s="31">
        <v>165</v>
      </c>
      <c r="AQ14" s="32"/>
      <c r="AR14" s="31">
        <v>170</v>
      </c>
      <c r="AS14" s="32"/>
      <c r="AT14" s="31">
        <v>175</v>
      </c>
      <c r="AU14" s="32"/>
      <c r="AV14" s="33">
        <f>SUM(AP14:AU14)*H14</f>
        <v>51000</v>
      </c>
      <c r="AW14" s="34"/>
      <c r="AX14" s="31">
        <v>95</v>
      </c>
      <c r="AY14" s="32"/>
      <c r="AZ14" s="31">
        <v>95</v>
      </c>
      <c r="BA14" s="32"/>
      <c r="BB14" s="31">
        <v>95</v>
      </c>
      <c r="BC14" s="32"/>
      <c r="BD14" s="33">
        <f>SUM(AX14:BC14)*H14</f>
        <v>28500</v>
      </c>
      <c r="BE14" s="34"/>
      <c r="BF14" s="31">
        <v>171</v>
      </c>
      <c r="BG14" s="32"/>
      <c r="BH14" s="31">
        <v>175.27</v>
      </c>
      <c r="BI14" s="32"/>
      <c r="BJ14" s="31">
        <v>179.65</v>
      </c>
      <c r="BK14" s="32"/>
      <c r="BL14" s="33">
        <f>SUM(BF14:BK14)*H14</f>
        <v>52591.999999999993</v>
      </c>
      <c r="BM14" s="34"/>
    </row>
    <row r="15" spans="1:65" ht="7.5" customHeight="1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  <c r="Z15" s="25"/>
      <c r="AA15" s="25"/>
      <c r="AB15" s="25"/>
      <c r="AC15" s="25"/>
      <c r="AD15" s="25"/>
      <c r="AE15" s="25"/>
      <c r="AF15" s="25"/>
      <c r="AG15" s="25"/>
      <c r="BM15" s="15"/>
    </row>
    <row r="16" spans="1:65" ht="17.25" customHeight="1" x14ac:dyDescent="0.25">
      <c r="A16" s="83" t="s">
        <v>36</v>
      </c>
      <c r="B16" s="87"/>
      <c r="C16" s="66" t="s">
        <v>37</v>
      </c>
      <c r="D16" s="67"/>
      <c r="E16" s="67"/>
      <c r="F16" s="67"/>
      <c r="G16" s="68"/>
      <c r="H16" s="10">
        <v>40</v>
      </c>
      <c r="I16" s="5" t="s">
        <v>21</v>
      </c>
      <c r="J16" s="64">
        <v>75</v>
      </c>
      <c r="K16" s="65"/>
      <c r="L16" s="64">
        <v>75</v>
      </c>
      <c r="M16" s="65"/>
      <c r="N16" s="64">
        <v>75</v>
      </c>
      <c r="O16" s="65"/>
      <c r="P16" s="33">
        <f>(H16*J16)+(H16*L16)+(H16*N16)</f>
        <v>9000</v>
      </c>
      <c r="Q16" s="34"/>
      <c r="R16" s="31">
        <v>59.95</v>
      </c>
      <c r="S16" s="32"/>
      <c r="T16" s="31">
        <v>59.95</v>
      </c>
      <c r="U16" s="32"/>
      <c r="V16" s="31">
        <v>59.95</v>
      </c>
      <c r="W16" s="32"/>
      <c r="X16" s="33">
        <f>SUM(R16:W16)*H16</f>
        <v>7194.0000000000009</v>
      </c>
      <c r="Y16" s="34"/>
      <c r="Z16" s="147">
        <v>75</v>
      </c>
      <c r="AA16" s="148"/>
      <c r="AB16" s="147">
        <v>75</v>
      </c>
      <c r="AC16" s="148"/>
      <c r="AD16" s="147">
        <v>75</v>
      </c>
      <c r="AE16" s="148"/>
      <c r="AF16" s="149">
        <f>SUM(Z16:AE16)*H16</f>
        <v>9000</v>
      </c>
      <c r="AG16" s="150"/>
      <c r="AH16" s="31">
        <v>80</v>
      </c>
      <c r="AI16" s="32"/>
      <c r="AJ16" s="31">
        <v>80</v>
      </c>
      <c r="AK16" s="32"/>
      <c r="AL16" s="31">
        <v>80</v>
      </c>
      <c r="AM16" s="32"/>
      <c r="AN16" s="33">
        <f>SUM(AH16:AM16)*H16</f>
        <v>9600</v>
      </c>
      <c r="AO16" s="34"/>
      <c r="AP16" s="31">
        <v>100</v>
      </c>
      <c r="AQ16" s="32"/>
      <c r="AR16" s="31">
        <v>105</v>
      </c>
      <c r="AS16" s="32"/>
      <c r="AT16" s="31">
        <v>110</v>
      </c>
      <c r="AU16" s="32"/>
      <c r="AV16" s="33">
        <f>SUM(AP16:AU16)*H16</f>
        <v>12600</v>
      </c>
      <c r="AW16" s="34"/>
      <c r="AX16" s="31">
        <v>70</v>
      </c>
      <c r="AY16" s="32"/>
      <c r="AZ16" s="31">
        <v>70</v>
      </c>
      <c r="BA16" s="32"/>
      <c r="BB16" s="31">
        <v>70</v>
      </c>
      <c r="BC16" s="32"/>
      <c r="BD16" s="33">
        <f>SUM(AX16:BC16)*H16</f>
        <v>8400</v>
      </c>
      <c r="BE16" s="34"/>
      <c r="BF16" s="31">
        <v>105</v>
      </c>
      <c r="BG16" s="32"/>
      <c r="BH16" s="31">
        <v>107.62</v>
      </c>
      <c r="BI16" s="32"/>
      <c r="BJ16" s="31">
        <v>110.31</v>
      </c>
      <c r="BK16" s="32"/>
      <c r="BL16" s="33">
        <f>SUM(BF16:BK16)*H16</f>
        <v>12917.2</v>
      </c>
      <c r="BM16" s="34"/>
    </row>
    <row r="17" spans="1:65" ht="7.5" customHeight="1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0"/>
      <c r="Z17" s="25"/>
      <c r="AA17" s="25"/>
      <c r="AB17" s="25"/>
      <c r="AC17" s="25"/>
      <c r="AD17" s="25"/>
      <c r="AE17" s="25"/>
      <c r="AF17" s="25"/>
      <c r="AG17" s="25"/>
      <c r="BM17" s="15"/>
    </row>
    <row r="18" spans="1:65" ht="18" customHeight="1" x14ac:dyDescent="0.25">
      <c r="A18" s="83" t="s">
        <v>13</v>
      </c>
      <c r="B18" s="87"/>
      <c r="C18" s="66" t="s">
        <v>7</v>
      </c>
      <c r="D18" s="67"/>
      <c r="E18" s="67"/>
      <c r="F18" s="67"/>
      <c r="G18" s="68"/>
      <c r="H18" s="10">
        <v>100</v>
      </c>
      <c r="I18" s="5" t="s">
        <v>21</v>
      </c>
      <c r="J18" s="64">
        <v>85</v>
      </c>
      <c r="K18" s="65"/>
      <c r="L18" s="64">
        <v>85</v>
      </c>
      <c r="M18" s="65"/>
      <c r="N18" s="64">
        <v>85</v>
      </c>
      <c r="O18" s="65"/>
      <c r="P18" s="33">
        <f>(H18*J18)+(H18*L18)+(H18*N18)</f>
        <v>25500</v>
      </c>
      <c r="Q18" s="34"/>
      <c r="R18" s="31">
        <v>84.95</v>
      </c>
      <c r="S18" s="32"/>
      <c r="T18" s="31">
        <v>84.95</v>
      </c>
      <c r="U18" s="32"/>
      <c r="V18" s="31">
        <v>84.95</v>
      </c>
      <c r="W18" s="32"/>
      <c r="X18" s="33">
        <f>SUM(R18:W18)*H18</f>
        <v>25485.000000000004</v>
      </c>
      <c r="Y18" s="34"/>
      <c r="Z18" s="147">
        <v>85</v>
      </c>
      <c r="AA18" s="148"/>
      <c r="AB18" s="147">
        <v>85</v>
      </c>
      <c r="AC18" s="148"/>
      <c r="AD18" s="147">
        <v>85</v>
      </c>
      <c r="AE18" s="148"/>
      <c r="AF18" s="149">
        <f>SUM(Z18:AE18)*H18</f>
        <v>25500</v>
      </c>
      <c r="AG18" s="150"/>
      <c r="AH18" s="31">
        <v>115</v>
      </c>
      <c r="AI18" s="32"/>
      <c r="AJ18" s="31">
        <v>115</v>
      </c>
      <c r="AK18" s="32"/>
      <c r="AL18" s="31">
        <v>115</v>
      </c>
      <c r="AM18" s="32"/>
      <c r="AN18" s="33">
        <f>SUM(AH18:AM18)*H18</f>
        <v>34500</v>
      </c>
      <c r="AO18" s="34"/>
      <c r="AP18" s="31">
        <v>130</v>
      </c>
      <c r="AQ18" s="32"/>
      <c r="AR18" s="31">
        <v>135</v>
      </c>
      <c r="AS18" s="32"/>
      <c r="AT18" s="31">
        <v>135</v>
      </c>
      <c r="AU18" s="32"/>
      <c r="AV18" s="33">
        <f>SUM(AP18:AU18)*H18</f>
        <v>40000</v>
      </c>
      <c r="AW18" s="34"/>
      <c r="AX18" s="31">
        <v>95</v>
      </c>
      <c r="AY18" s="32"/>
      <c r="AZ18" s="31">
        <v>95</v>
      </c>
      <c r="BA18" s="32"/>
      <c r="BB18" s="31">
        <v>95</v>
      </c>
      <c r="BC18" s="32"/>
      <c r="BD18" s="33">
        <f>SUM(AX18:BC18)*H18</f>
        <v>28500</v>
      </c>
      <c r="BE18" s="34"/>
      <c r="BF18" s="31">
        <v>175</v>
      </c>
      <c r="BG18" s="32"/>
      <c r="BH18" s="31">
        <v>179.37</v>
      </c>
      <c r="BI18" s="32"/>
      <c r="BJ18" s="31">
        <v>183.85</v>
      </c>
      <c r="BK18" s="32"/>
      <c r="BL18" s="33">
        <f>SUM(BF18:BK18)*H18</f>
        <v>53822</v>
      </c>
      <c r="BM18" s="34"/>
    </row>
    <row r="19" spans="1:65" ht="7.5" customHeight="1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0"/>
      <c r="Z19" s="25"/>
      <c r="AA19" s="25"/>
      <c r="AB19" s="25"/>
      <c r="AC19" s="25"/>
      <c r="AD19" s="25"/>
      <c r="AE19" s="25"/>
      <c r="AF19" s="25"/>
      <c r="AG19" s="25"/>
      <c r="BM19" s="15"/>
    </row>
    <row r="20" spans="1:65" ht="18" customHeight="1" x14ac:dyDescent="0.25">
      <c r="A20" s="83" t="s">
        <v>34</v>
      </c>
      <c r="B20" s="87"/>
      <c r="C20" s="66" t="s">
        <v>35</v>
      </c>
      <c r="D20" s="67"/>
      <c r="E20" s="67"/>
      <c r="F20" s="67"/>
      <c r="G20" s="68"/>
      <c r="H20" s="10">
        <v>40</v>
      </c>
      <c r="I20" s="5" t="s">
        <v>21</v>
      </c>
      <c r="J20" s="64">
        <v>85</v>
      </c>
      <c r="K20" s="65"/>
      <c r="L20" s="64">
        <v>85</v>
      </c>
      <c r="M20" s="65"/>
      <c r="N20" s="64">
        <v>85</v>
      </c>
      <c r="O20" s="65"/>
      <c r="P20" s="33">
        <f>(H20*J20)+(H20*L20)+(H20*N20)</f>
        <v>10200</v>
      </c>
      <c r="Q20" s="34"/>
      <c r="R20" s="31">
        <v>94.95</v>
      </c>
      <c r="S20" s="32"/>
      <c r="T20" s="31">
        <v>94.95</v>
      </c>
      <c r="U20" s="32"/>
      <c r="V20" s="31">
        <v>94.95</v>
      </c>
      <c r="W20" s="32"/>
      <c r="X20" s="33">
        <f>SUM(R20:W20)*H20</f>
        <v>11394</v>
      </c>
      <c r="Y20" s="34"/>
      <c r="Z20" s="147">
        <v>90</v>
      </c>
      <c r="AA20" s="148"/>
      <c r="AB20" s="147">
        <v>90</v>
      </c>
      <c r="AC20" s="148"/>
      <c r="AD20" s="147">
        <v>90</v>
      </c>
      <c r="AE20" s="148"/>
      <c r="AF20" s="149">
        <f>SUM(Z20:AE20)*H20</f>
        <v>10800</v>
      </c>
      <c r="AG20" s="150"/>
      <c r="AH20" s="31">
        <v>80</v>
      </c>
      <c r="AI20" s="32"/>
      <c r="AJ20" s="31">
        <v>80</v>
      </c>
      <c r="AK20" s="32"/>
      <c r="AL20" s="31">
        <v>80</v>
      </c>
      <c r="AM20" s="32"/>
      <c r="AN20" s="33">
        <f>SUM(AH20:AM20)*H20</f>
        <v>9600</v>
      </c>
      <c r="AO20" s="34"/>
      <c r="AP20" s="31">
        <v>115</v>
      </c>
      <c r="AQ20" s="32"/>
      <c r="AR20" s="31">
        <v>120</v>
      </c>
      <c r="AS20" s="32"/>
      <c r="AT20" s="31">
        <v>125</v>
      </c>
      <c r="AU20" s="32"/>
      <c r="AV20" s="33">
        <f>SUM(AP20:AU20)*H20</f>
        <v>14400</v>
      </c>
      <c r="AW20" s="34"/>
      <c r="AX20" s="31">
        <v>85</v>
      </c>
      <c r="AY20" s="32"/>
      <c r="AZ20" s="31">
        <v>85</v>
      </c>
      <c r="BA20" s="32"/>
      <c r="BB20" s="31">
        <v>85</v>
      </c>
      <c r="BC20" s="32"/>
      <c r="BD20" s="33">
        <f>SUM(AX20:BC20)*H20</f>
        <v>10200</v>
      </c>
      <c r="BE20" s="34"/>
      <c r="BF20" s="31">
        <v>105</v>
      </c>
      <c r="BG20" s="32"/>
      <c r="BH20" s="31">
        <v>107.62</v>
      </c>
      <c r="BI20" s="32"/>
      <c r="BJ20" s="31">
        <v>110.31</v>
      </c>
      <c r="BK20" s="32"/>
      <c r="BL20" s="33">
        <f>SUM(BF20:BK20)*H20</f>
        <v>12917.2</v>
      </c>
      <c r="BM20" s="34"/>
    </row>
    <row r="21" spans="1:65" ht="7.5" customHeight="1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0"/>
      <c r="Z21" s="25"/>
      <c r="AA21" s="25"/>
      <c r="AB21" s="25"/>
      <c r="AC21" s="25"/>
      <c r="AD21" s="25"/>
      <c r="AE21" s="25"/>
      <c r="AF21" s="25"/>
      <c r="AG21" s="25"/>
    </row>
    <row r="22" spans="1:65" ht="17.5" customHeight="1" x14ac:dyDescent="0.25">
      <c r="A22" s="83" t="s">
        <v>2</v>
      </c>
      <c r="B22" s="87"/>
      <c r="C22" s="66" t="s">
        <v>6</v>
      </c>
      <c r="D22" s="67"/>
      <c r="E22" s="67"/>
      <c r="F22" s="67"/>
      <c r="G22" s="68"/>
      <c r="H22" s="10">
        <v>100</v>
      </c>
      <c r="I22" s="5" t="s">
        <v>21</v>
      </c>
      <c r="J22" s="64">
        <v>80</v>
      </c>
      <c r="K22" s="65"/>
      <c r="L22" s="64">
        <v>80</v>
      </c>
      <c r="M22" s="65"/>
      <c r="N22" s="64">
        <v>80</v>
      </c>
      <c r="O22" s="65"/>
      <c r="P22" s="33">
        <f>(H22*J22)+(H22*L22)+(H22*N22)</f>
        <v>24000</v>
      </c>
      <c r="Q22" s="34"/>
      <c r="R22" s="31">
        <v>84.95</v>
      </c>
      <c r="S22" s="32"/>
      <c r="T22" s="31">
        <v>84.95</v>
      </c>
      <c r="U22" s="32"/>
      <c r="V22" s="31">
        <v>84.95</v>
      </c>
      <c r="W22" s="32"/>
      <c r="X22" s="33">
        <f>SUM(R22:W22)*H22</f>
        <v>25485.000000000004</v>
      </c>
      <c r="Y22" s="34"/>
      <c r="Z22" s="147">
        <v>90</v>
      </c>
      <c r="AA22" s="148"/>
      <c r="AB22" s="147">
        <v>90</v>
      </c>
      <c r="AC22" s="148"/>
      <c r="AD22" s="147">
        <v>90</v>
      </c>
      <c r="AE22" s="148"/>
      <c r="AF22" s="149">
        <f>SUM(Z22:AE22)*H22</f>
        <v>27000</v>
      </c>
      <c r="AG22" s="150"/>
      <c r="AH22" s="31">
        <v>105</v>
      </c>
      <c r="AI22" s="32"/>
      <c r="AJ22" s="31">
        <v>105</v>
      </c>
      <c r="AK22" s="32"/>
      <c r="AL22" s="31">
        <v>105</v>
      </c>
      <c r="AM22" s="32"/>
      <c r="AN22" s="33">
        <f>SUM(AH22:AM22)*H22</f>
        <v>31500</v>
      </c>
      <c r="AO22" s="34"/>
      <c r="AP22" s="31">
        <v>120</v>
      </c>
      <c r="AQ22" s="32"/>
      <c r="AR22" s="31">
        <v>125</v>
      </c>
      <c r="AS22" s="32"/>
      <c r="AT22" s="31">
        <v>130</v>
      </c>
      <c r="AU22" s="32"/>
      <c r="AV22" s="33">
        <f>SUM(AP22:AU22)*H22</f>
        <v>37500</v>
      </c>
      <c r="AW22" s="34"/>
      <c r="AX22" s="31">
        <v>95</v>
      </c>
      <c r="AY22" s="32"/>
      <c r="AZ22" s="31">
        <v>95</v>
      </c>
      <c r="BA22" s="32"/>
      <c r="BB22" s="31">
        <v>95</v>
      </c>
      <c r="BC22" s="32"/>
      <c r="BD22" s="33">
        <f>SUM(AX22:BC22)*H22</f>
        <v>28500</v>
      </c>
      <c r="BE22" s="34"/>
      <c r="BF22" s="31">
        <v>145</v>
      </c>
      <c r="BG22" s="32"/>
      <c r="BH22" s="31">
        <v>148.62</v>
      </c>
      <c r="BI22" s="32"/>
      <c r="BJ22" s="31">
        <v>152.34</v>
      </c>
      <c r="BK22" s="32"/>
      <c r="BL22" s="33">
        <f>SUM(BF22:BK22)*H22</f>
        <v>44596</v>
      </c>
      <c r="BM22" s="34"/>
    </row>
    <row r="23" spans="1:65" ht="7.5" customHeight="1" x14ac:dyDescent="0.25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0"/>
      <c r="Z23" s="25"/>
      <c r="AA23" s="25"/>
      <c r="AB23" s="25"/>
      <c r="AC23" s="25"/>
      <c r="AD23" s="25"/>
      <c r="AE23" s="25"/>
      <c r="AF23" s="25"/>
      <c r="AG23" s="25"/>
      <c r="BM23" s="15"/>
    </row>
    <row r="24" spans="1:65" ht="24" customHeight="1" x14ac:dyDescent="0.25">
      <c r="A24" s="83" t="s">
        <v>19</v>
      </c>
      <c r="B24" s="87"/>
      <c r="C24" s="66" t="s">
        <v>40</v>
      </c>
      <c r="D24" s="67"/>
      <c r="E24" s="67"/>
      <c r="F24" s="67"/>
      <c r="G24" s="68"/>
      <c r="H24" s="7">
        <v>1</v>
      </c>
      <c r="I24" s="5" t="s">
        <v>21</v>
      </c>
      <c r="J24" s="64">
        <v>95</v>
      </c>
      <c r="K24" s="65"/>
      <c r="L24" s="64">
        <v>95</v>
      </c>
      <c r="M24" s="65"/>
      <c r="N24" s="64">
        <v>95</v>
      </c>
      <c r="O24" s="65"/>
      <c r="P24" s="33">
        <f>(H24*J24)+(H24*L24)+(H24*N24)</f>
        <v>285</v>
      </c>
      <c r="Q24" s="34"/>
      <c r="R24" s="31">
        <v>99.95</v>
      </c>
      <c r="S24" s="32"/>
      <c r="T24" s="31">
        <v>99.95</v>
      </c>
      <c r="U24" s="32"/>
      <c r="V24" s="31">
        <v>99.95</v>
      </c>
      <c r="W24" s="32"/>
      <c r="X24" s="33">
        <f>SUM(R24:W24)*H24</f>
        <v>299.85000000000002</v>
      </c>
      <c r="Y24" s="34"/>
      <c r="Z24" s="147">
        <v>120</v>
      </c>
      <c r="AA24" s="148"/>
      <c r="AB24" s="147">
        <v>120</v>
      </c>
      <c r="AC24" s="148"/>
      <c r="AD24" s="147">
        <v>120</v>
      </c>
      <c r="AE24" s="148"/>
      <c r="AF24" s="149">
        <f>SUM(Z24:AE24)*H24</f>
        <v>360</v>
      </c>
      <c r="AG24" s="150"/>
      <c r="AH24" s="31">
        <v>115</v>
      </c>
      <c r="AI24" s="32"/>
      <c r="AJ24" s="31">
        <v>115</v>
      </c>
      <c r="AK24" s="32"/>
      <c r="AL24" s="31">
        <v>115</v>
      </c>
      <c r="AM24" s="32"/>
      <c r="AN24" s="33">
        <f>SUM(AH24:AM24)*H24</f>
        <v>345</v>
      </c>
      <c r="AO24" s="34"/>
      <c r="AP24" s="31">
        <v>300</v>
      </c>
      <c r="AQ24" s="32"/>
      <c r="AR24" s="31">
        <v>300</v>
      </c>
      <c r="AS24" s="32"/>
      <c r="AT24" s="31">
        <v>300</v>
      </c>
      <c r="AU24" s="32"/>
      <c r="AV24" s="33">
        <f>SUM(AP24:AU24)*H24</f>
        <v>900</v>
      </c>
      <c r="AW24" s="34"/>
      <c r="AX24" s="31">
        <v>95</v>
      </c>
      <c r="AY24" s="32"/>
      <c r="AZ24" s="31">
        <v>95</v>
      </c>
      <c r="BA24" s="32"/>
      <c r="BB24" s="31">
        <v>95</v>
      </c>
      <c r="BC24" s="32"/>
      <c r="BD24" s="33">
        <f>SUM(AX24:BC24)*H24</f>
        <v>285</v>
      </c>
      <c r="BE24" s="34"/>
      <c r="BF24" s="31">
        <v>210</v>
      </c>
      <c r="BG24" s="32"/>
      <c r="BH24" s="31">
        <v>215.25</v>
      </c>
      <c r="BI24" s="32"/>
      <c r="BJ24" s="31">
        <v>220.63</v>
      </c>
      <c r="BK24" s="32"/>
      <c r="BL24" s="33">
        <f>SUM(BF24:BK24)*H24</f>
        <v>645.88</v>
      </c>
      <c r="BM24" s="34"/>
    </row>
    <row r="25" spans="1:65" ht="7.5" customHeight="1" x14ac:dyDescent="0.25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  <c r="Z25" s="25"/>
      <c r="AA25" s="25"/>
      <c r="AB25" s="25"/>
      <c r="AC25" s="25"/>
      <c r="AD25" s="25"/>
      <c r="AE25" s="25"/>
      <c r="AF25" s="25"/>
      <c r="AG25" s="25"/>
      <c r="BM25" s="15"/>
    </row>
    <row r="26" spans="1:65" ht="24" customHeight="1" x14ac:dyDescent="0.25">
      <c r="A26" s="92" t="s">
        <v>26</v>
      </c>
      <c r="B26" s="87"/>
      <c r="C26" s="84" t="s">
        <v>27</v>
      </c>
      <c r="D26" s="85"/>
      <c r="E26" s="85"/>
      <c r="F26" s="85"/>
      <c r="G26" s="86"/>
      <c r="H26" s="7">
        <v>20</v>
      </c>
      <c r="I26" s="5" t="s">
        <v>21</v>
      </c>
      <c r="J26" s="64">
        <v>25</v>
      </c>
      <c r="K26" s="65"/>
      <c r="L26" s="64">
        <v>25</v>
      </c>
      <c r="M26" s="65"/>
      <c r="N26" s="64">
        <v>25</v>
      </c>
      <c r="O26" s="65"/>
      <c r="P26" s="33">
        <f>(H26*J26)+(H26*L26)+(H26*N26)</f>
        <v>1500</v>
      </c>
      <c r="Q26" s="34"/>
      <c r="R26" s="31">
        <v>24.95</v>
      </c>
      <c r="S26" s="32"/>
      <c r="T26" s="31">
        <v>24.95</v>
      </c>
      <c r="U26" s="32"/>
      <c r="V26" s="31">
        <v>24.95</v>
      </c>
      <c r="W26" s="32"/>
      <c r="X26" s="33">
        <f>SUM(R26:W26)*H26</f>
        <v>1497</v>
      </c>
      <c r="Y26" s="34"/>
      <c r="Z26" s="147">
        <v>10</v>
      </c>
      <c r="AA26" s="148"/>
      <c r="AB26" s="147">
        <v>10</v>
      </c>
      <c r="AC26" s="148"/>
      <c r="AD26" s="147">
        <v>10</v>
      </c>
      <c r="AE26" s="148"/>
      <c r="AF26" s="149">
        <f>SUM(Z26:AE26)*H26</f>
        <v>600</v>
      </c>
      <c r="AG26" s="150"/>
      <c r="AH26" s="31">
        <v>20</v>
      </c>
      <c r="AI26" s="32"/>
      <c r="AJ26" s="31">
        <v>20</v>
      </c>
      <c r="AK26" s="32"/>
      <c r="AL26" s="31">
        <v>20</v>
      </c>
      <c r="AM26" s="32"/>
      <c r="AN26" s="33">
        <f>SUM(AH26:AM26)*H26</f>
        <v>1200</v>
      </c>
      <c r="AO26" s="34"/>
      <c r="AP26" s="31">
        <v>60</v>
      </c>
      <c r="AQ26" s="32"/>
      <c r="AR26" s="31">
        <v>60</v>
      </c>
      <c r="AS26" s="32"/>
      <c r="AT26" s="31">
        <v>60</v>
      </c>
      <c r="AU26" s="32"/>
      <c r="AV26" s="33">
        <f>SUM(AP26:AU26)*H26</f>
        <v>3600</v>
      </c>
      <c r="AW26" s="34"/>
      <c r="AX26" s="31">
        <v>20</v>
      </c>
      <c r="AY26" s="32"/>
      <c r="AZ26" s="31">
        <v>20</v>
      </c>
      <c r="BA26" s="32"/>
      <c r="BB26" s="31">
        <v>20</v>
      </c>
      <c r="BC26" s="32"/>
      <c r="BD26" s="33">
        <f>SUM(AX26:BC26)*H26</f>
        <v>1200</v>
      </c>
      <c r="BE26" s="34"/>
      <c r="BF26" s="31">
        <v>30</v>
      </c>
      <c r="BG26" s="32"/>
      <c r="BH26" s="31">
        <v>30.75</v>
      </c>
      <c r="BI26" s="32"/>
      <c r="BJ26" s="31">
        <v>31.51</v>
      </c>
      <c r="BK26" s="32"/>
      <c r="BL26" s="33">
        <f>SUM(BF26:BK26)*H26</f>
        <v>1845.2</v>
      </c>
      <c r="BM26" s="34"/>
    </row>
    <row r="27" spans="1:65" ht="7.5" customHeight="1" x14ac:dyDescent="0.25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0"/>
      <c r="Z27" s="25"/>
      <c r="AA27" s="25"/>
      <c r="AB27" s="25"/>
      <c r="AC27" s="25"/>
      <c r="AD27" s="25"/>
      <c r="AE27" s="25"/>
      <c r="AF27" s="25"/>
      <c r="AG27" s="25"/>
      <c r="BM27" s="15"/>
    </row>
    <row r="28" spans="1:65" ht="17.25" customHeight="1" x14ac:dyDescent="0.25">
      <c r="A28" s="83" t="s">
        <v>25</v>
      </c>
      <c r="B28" s="81"/>
      <c r="C28" s="66" t="s">
        <v>28</v>
      </c>
      <c r="D28" s="67"/>
      <c r="E28" s="67"/>
      <c r="F28" s="67"/>
      <c r="G28" s="68"/>
      <c r="H28" s="7">
        <v>40</v>
      </c>
      <c r="I28" s="5" t="s">
        <v>21</v>
      </c>
      <c r="J28" s="64">
        <v>80</v>
      </c>
      <c r="K28" s="65"/>
      <c r="L28" s="64">
        <v>80</v>
      </c>
      <c r="M28" s="65"/>
      <c r="N28" s="64">
        <v>80</v>
      </c>
      <c r="O28" s="65"/>
      <c r="P28" s="33">
        <f>(H28*J28)+(H28*L28)+(H28*N28)</f>
        <v>9600</v>
      </c>
      <c r="Q28" s="34"/>
      <c r="R28" s="31">
        <v>79.95</v>
      </c>
      <c r="S28" s="32"/>
      <c r="T28" s="31">
        <v>79.95</v>
      </c>
      <c r="U28" s="32"/>
      <c r="V28" s="31">
        <v>79.95</v>
      </c>
      <c r="W28" s="32"/>
      <c r="X28" s="33">
        <f>SUM(R28:W28)*H28</f>
        <v>9594</v>
      </c>
      <c r="Y28" s="34"/>
      <c r="Z28" s="147">
        <v>75</v>
      </c>
      <c r="AA28" s="148"/>
      <c r="AB28" s="147">
        <v>75</v>
      </c>
      <c r="AC28" s="148"/>
      <c r="AD28" s="147">
        <v>75</v>
      </c>
      <c r="AE28" s="148"/>
      <c r="AF28" s="149">
        <f>SUM(Z28:AE28)*H28</f>
        <v>9000</v>
      </c>
      <c r="AG28" s="150"/>
      <c r="AH28" s="31">
        <v>95</v>
      </c>
      <c r="AI28" s="32"/>
      <c r="AJ28" s="31">
        <v>95</v>
      </c>
      <c r="AK28" s="32"/>
      <c r="AL28" s="31">
        <v>95</v>
      </c>
      <c r="AM28" s="32"/>
      <c r="AN28" s="33">
        <f>SUM(AH28:AM28)*H28</f>
        <v>11400</v>
      </c>
      <c r="AO28" s="34"/>
      <c r="AP28" s="31">
        <v>110</v>
      </c>
      <c r="AQ28" s="32"/>
      <c r="AR28" s="31">
        <v>115</v>
      </c>
      <c r="AS28" s="32"/>
      <c r="AT28" s="31">
        <v>115</v>
      </c>
      <c r="AU28" s="32"/>
      <c r="AV28" s="33">
        <f>SUM(AP28:AU28)*H28</f>
        <v>13600</v>
      </c>
      <c r="AW28" s="34"/>
      <c r="AX28" s="31">
        <v>80</v>
      </c>
      <c r="AY28" s="32"/>
      <c r="AZ28" s="31">
        <v>80</v>
      </c>
      <c r="BA28" s="32"/>
      <c r="BB28" s="31">
        <v>80</v>
      </c>
      <c r="BC28" s="32"/>
      <c r="BD28" s="33">
        <f>SUM(AX28:BC28)*H28</f>
        <v>9600</v>
      </c>
      <c r="BE28" s="34"/>
      <c r="BF28" s="31">
        <v>75</v>
      </c>
      <c r="BG28" s="32"/>
      <c r="BH28" s="31">
        <v>76.87</v>
      </c>
      <c r="BI28" s="32"/>
      <c r="BJ28" s="31">
        <v>78.790000000000006</v>
      </c>
      <c r="BK28" s="32"/>
      <c r="BL28" s="33">
        <f>SUM(BF28:BK28)*H28</f>
        <v>9226.4000000000015</v>
      </c>
      <c r="BM28" s="34"/>
    </row>
    <row r="29" spans="1:65" ht="7.5" customHeight="1" x14ac:dyDescent="0.25">
      <c r="A29" s="75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82"/>
      <c r="Z29" s="25"/>
      <c r="AA29" s="25"/>
      <c r="AB29" s="25"/>
      <c r="AC29" s="25"/>
      <c r="AD29" s="25"/>
      <c r="AE29" s="25"/>
      <c r="AF29" s="25"/>
      <c r="AG29" s="25"/>
      <c r="AN29" t="s">
        <v>49</v>
      </c>
      <c r="BM29" s="15"/>
    </row>
    <row r="30" spans="1:65" ht="18" customHeight="1" x14ac:dyDescent="0.25">
      <c r="A30" s="83" t="s">
        <v>38</v>
      </c>
      <c r="B30" s="81"/>
      <c r="C30" s="66" t="s">
        <v>39</v>
      </c>
      <c r="D30" s="67"/>
      <c r="E30" s="67"/>
      <c r="F30" s="67"/>
      <c r="G30" s="68"/>
      <c r="H30" s="7">
        <v>20</v>
      </c>
      <c r="I30" s="5" t="s">
        <v>21</v>
      </c>
      <c r="J30" s="64">
        <v>90</v>
      </c>
      <c r="K30" s="65"/>
      <c r="L30" s="64">
        <v>90</v>
      </c>
      <c r="M30" s="65"/>
      <c r="N30" s="64">
        <v>90</v>
      </c>
      <c r="O30" s="65"/>
      <c r="P30" s="33">
        <f>(H30*J30)+(H30*L30)+(H30*N30)</f>
        <v>5400</v>
      </c>
      <c r="Q30" s="34"/>
      <c r="R30" s="31">
        <v>79.95</v>
      </c>
      <c r="S30" s="32"/>
      <c r="T30" s="31">
        <v>79.95</v>
      </c>
      <c r="U30" s="32"/>
      <c r="V30" s="31">
        <v>79.95</v>
      </c>
      <c r="W30" s="32"/>
      <c r="X30" s="33">
        <f>SUM(R30:W30)*H30</f>
        <v>4797</v>
      </c>
      <c r="Y30" s="34"/>
      <c r="Z30" s="147">
        <v>60</v>
      </c>
      <c r="AA30" s="148"/>
      <c r="AB30" s="147">
        <v>60</v>
      </c>
      <c r="AC30" s="148"/>
      <c r="AD30" s="147">
        <v>60</v>
      </c>
      <c r="AE30" s="148"/>
      <c r="AF30" s="149">
        <f>SUM(Z30:AE30)*H30</f>
        <v>3600</v>
      </c>
      <c r="AG30" s="150"/>
      <c r="AH30" s="31">
        <v>105</v>
      </c>
      <c r="AI30" s="32"/>
      <c r="AJ30" s="31">
        <v>105</v>
      </c>
      <c r="AK30" s="32"/>
      <c r="AL30" s="31">
        <v>105</v>
      </c>
      <c r="AM30" s="32"/>
      <c r="AN30" s="33">
        <f>SUM(AH30:AM30)*H30</f>
        <v>6300</v>
      </c>
      <c r="AO30" s="34"/>
      <c r="AP30" s="31">
        <v>115</v>
      </c>
      <c r="AQ30" s="32"/>
      <c r="AR30" s="31">
        <v>120</v>
      </c>
      <c r="AS30" s="32"/>
      <c r="AT30" s="31">
        <v>125</v>
      </c>
      <c r="AU30" s="32"/>
      <c r="AV30" s="33">
        <f>SUM(AP30:AU30)*H30</f>
        <v>7200</v>
      </c>
      <c r="AW30" s="34"/>
      <c r="AX30" s="31">
        <v>110</v>
      </c>
      <c r="AY30" s="32"/>
      <c r="AZ30" s="31">
        <v>110</v>
      </c>
      <c r="BA30" s="32"/>
      <c r="BB30" s="31">
        <v>110</v>
      </c>
      <c r="BC30" s="32"/>
      <c r="BD30" s="33">
        <f>SUM(AX30:BC30)*H30</f>
        <v>6600</v>
      </c>
      <c r="BE30" s="34"/>
      <c r="BF30" s="31">
        <v>55</v>
      </c>
      <c r="BG30" s="32"/>
      <c r="BH30" s="31">
        <v>56.37</v>
      </c>
      <c r="BI30" s="32"/>
      <c r="BJ30" s="31">
        <v>57.78</v>
      </c>
      <c r="BK30" s="32"/>
      <c r="BL30" s="33">
        <f>SUM(BF30:BK30)*H30</f>
        <v>3383</v>
      </c>
      <c r="BM30" s="34"/>
    </row>
    <row r="31" spans="1:65" ht="7.5" customHeight="1" x14ac:dyDescent="0.25">
      <c r="A31" s="75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82"/>
      <c r="Z31" s="25"/>
      <c r="AA31" s="25"/>
      <c r="AB31" s="25"/>
      <c r="AC31" s="25"/>
      <c r="AD31" s="25"/>
      <c r="AE31" s="25"/>
      <c r="AF31" s="25"/>
      <c r="AG31" s="25"/>
    </row>
    <row r="32" spans="1:65" ht="17.25" customHeight="1" x14ac:dyDescent="0.25">
      <c r="A32" s="83" t="s">
        <v>10</v>
      </c>
      <c r="B32" s="81"/>
      <c r="C32" s="66" t="s">
        <v>11</v>
      </c>
      <c r="D32" s="67"/>
      <c r="E32" s="67"/>
      <c r="F32" s="67"/>
      <c r="G32" s="68"/>
      <c r="H32" s="7">
        <v>40</v>
      </c>
      <c r="I32" s="5" t="s">
        <v>21</v>
      </c>
      <c r="J32" s="64">
        <v>20</v>
      </c>
      <c r="K32" s="65"/>
      <c r="L32" s="64">
        <v>20</v>
      </c>
      <c r="M32" s="65"/>
      <c r="N32" s="64">
        <v>20</v>
      </c>
      <c r="O32" s="65"/>
      <c r="P32" s="33">
        <f>(H32*J32)+(H32*L32)+(H32*N32)</f>
        <v>2400</v>
      </c>
      <c r="Q32" s="34"/>
      <c r="R32" s="31">
        <v>19.95</v>
      </c>
      <c r="S32" s="32"/>
      <c r="T32" s="31">
        <v>19.95</v>
      </c>
      <c r="U32" s="32"/>
      <c r="V32" s="31">
        <v>19.95</v>
      </c>
      <c r="W32" s="32"/>
      <c r="X32" s="33">
        <f>SUM(R32:W32)*H32</f>
        <v>2394</v>
      </c>
      <c r="Y32" s="34"/>
      <c r="Z32" s="147">
        <v>18</v>
      </c>
      <c r="AA32" s="148"/>
      <c r="AB32" s="147">
        <v>18</v>
      </c>
      <c r="AC32" s="148"/>
      <c r="AD32" s="147">
        <v>18</v>
      </c>
      <c r="AE32" s="148"/>
      <c r="AF32" s="149">
        <f>SUM(Z32:AE32)*H32</f>
        <v>2160</v>
      </c>
      <c r="AG32" s="150"/>
      <c r="AH32" s="31">
        <v>20</v>
      </c>
      <c r="AI32" s="32"/>
      <c r="AJ32" s="31">
        <v>20</v>
      </c>
      <c r="AK32" s="32"/>
      <c r="AL32" s="31">
        <v>20</v>
      </c>
      <c r="AM32" s="32"/>
      <c r="AN32" s="33">
        <f>SUM(AH32:AM32)*H32</f>
        <v>2400</v>
      </c>
      <c r="AO32" s="34"/>
      <c r="AP32" s="31">
        <v>60</v>
      </c>
      <c r="AQ32" s="32"/>
      <c r="AR32" s="31">
        <v>65</v>
      </c>
      <c r="AS32" s="32"/>
      <c r="AT32" s="31">
        <v>65</v>
      </c>
      <c r="AU32" s="32"/>
      <c r="AV32" s="33">
        <f>SUM(AP32:AU32)*H32</f>
        <v>7600</v>
      </c>
      <c r="AW32" s="34"/>
      <c r="AX32" s="31">
        <v>40</v>
      </c>
      <c r="AY32" s="32"/>
      <c r="AZ32" s="31">
        <v>40</v>
      </c>
      <c r="BA32" s="32"/>
      <c r="BB32" s="31">
        <v>40</v>
      </c>
      <c r="BC32" s="32"/>
      <c r="BD32" s="33">
        <f>SUM(AX32:BC32)*H32</f>
        <v>4800</v>
      </c>
      <c r="BE32" s="34"/>
      <c r="BF32" s="31">
        <v>25</v>
      </c>
      <c r="BG32" s="32"/>
      <c r="BH32" s="31">
        <v>25.62</v>
      </c>
      <c r="BI32" s="32"/>
      <c r="BJ32" s="31">
        <v>26.26</v>
      </c>
      <c r="BK32" s="32"/>
      <c r="BL32" s="33">
        <f>SUM(BF32:BK32)*H32</f>
        <v>3075.2000000000003</v>
      </c>
      <c r="BM32" s="34"/>
    </row>
    <row r="33" spans="1:65" ht="7.5" customHeight="1" x14ac:dyDescent="0.25">
      <c r="A33" s="75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82"/>
      <c r="Z33" s="25"/>
      <c r="AA33" s="25"/>
      <c r="AB33" s="25"/>
      <c r="AC33" s="25"/>
      <c r="AD33" s="25"/>
      <c r="AE33" s="25"/>
      <c r="AF33" s="25"/>
      <c r="AG33" s="25"/>
    </row>
    <row r="34" spans="1:65" ht="17.5" customHeight="1" x14ac:dyDescent="0.25">
      <c r="A34" s="91" t="s">
        <v>3</v>
      </c>
      <c r="B34" s="81"/>
      <c r="C34" s="66" t="s">
        <v>29</v>
      </c>
      <c r="D34" s="67"/>
      <c r="E34" s="67"/>
      <c r="F34" s="67"/>
      <c r="G34" s="68"/>
      <c r="H34" s="7">
        <v>40</v>
      </c>
      <c r="I34" s="5" t="s">
        <v>21</v>
      </c>
      <c r="J34" s="64">
        <v>35</v>
      </c>
      <c r="K34" s="65"/>
      <c r="L34" s="64">
        <v>35</v>
      </c>
      <c r="M34" s="65"/>
      <c r="N34" s="64">
        <v>35</v>
      </c>
      <c r="O34" s="65"/>
      <c r="P34" s="33">
        <f>(H34*J34)+(H34*L34)+(H34*N34)</f>
        <v>4200</v>
      </c>
      <c r="Q34" s="34"/>
      <c r="R34" s="31">
        <v>29.95</v>
      </c>
      <c r="S34" s="32"/>
      <c r="T34" s="31">
        <v>29.95</v>
      </c>
      <c r="U34" s="32"/>
      <c r="V34" s="31">
        <v>29.95</v>
      </c>
      <c r="W34" s="32"/>
      <c r="X34" s="33">
        <f>SUM(R34:W34)*H34</f>
        <v>3594</v>
      </c>
      <c r="Y34" s="34"/>
      <c r="Z34" s="147">
        <v>25</v>
      </c>
      <c r="AA34" s="148"/>
      <c r="AB34" s="147">
        <v>25</v>
      </c>
      <c r="AC34" s="148"/>
      <c r="AD34" s="147">
        <v>25</v>
      </c>
      <c r="AE34" s="148"/>
      <c r="AF34" s="149">
        <f>SUM(Z34:AE34)*H34</f>
        <v>3000</v>
      </c>
      <c r="AG34" s="150"/>
      <c r="AH34" s="31">
        <v>35</v>
      </c>
      <c r="AI34" s="32"/>
      <c r="AJ34" s="31">
        <v>35</v>
      </c>
      <c r="AK34" s="32"/>
      <c r="AL34" s="31">
        <v>35</v>
      </c>
      <c r="AM34" s="32"/>
      <c r="AN34" s="33">
        <f>SUM(AH34:AM34)*H34</f>
        <v>4200</v>
      </c>
      <c r="AO34" s="34"/>
      <c r="AP34" s="31">
        <v>60</v>
      </c>
      <c r="AQ34" s="32"/>
      <c r="AR34" s="31">
        <v>65</v>
      </c>
      <c r="AS34" s="32"/>
      <c r="AT34" s="31">
        <v>75</v>
      </c>
      <c r="AU34" s="32"/>
      <c r="AV34" s="33">
        <f>SUM(AP34:AU34)*H34</f>
        <v>8000</v>
      </c>
      <c r="AW34" s="34"/>
      <c r="AX34" s="31">
        <v>40</v>
      </c>
      <c r="AY34" s="32"/>
      <c r="AZ34" s="31">
        <v>40</v>
      </c>
      <c r="BA34" s="32"/>
      <c r="BB34" s="31">
        <v>40</v>
      </c>
      <c r="BC34" s="32"/>
      <c r="BD34" s="33">
        <f>SUM(AX34:BC34)*H34</f>
        <v>4800</v>
      </c>
      <c r="BE34" s="34"/>
      <c r="BF34" s="31">
        <v>50</v>
      </c>
      <c r="BG34" s="32"/>
      <c r="BH34" s="31">
        <v>51.25</v>
      </c>
      <c r="BI34" s="32"/>
      <c r="BJ34" s="31">
        <v>52.53</v>
      </c>
      <c r="BK34" s="32"/>
      <c r="BL34" s="33">
        <f>SUM(BF34:BK34)*H34</f>
        <v>6151.2</v>
      </c>
      <c r="BM34" s="34"/>
    </row>
    <row r="35" spans="1:65" ht="7.5" customHeight="1" x14ac:dyDescent="0.25">
      <c r="A35" s="75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82"/>
      <c r="Z35" s="25"/>
      <c r="AA35" s="25"/>
      <c r="AB35" s="25"/>
      <c r="AC35" s="25"/>
      <c r="AD35" s="25"/>
      <c r="AE35" s="25"/>
      <c r="AF35" s="25"/>
      <c r="AG35" s="25"/>
      <c r="BM35" s="15"/>
    </row>
    <row r="36" spans="1:65" ht="17.25" customHeight="1" x14ac:dyDescent="0.25">
      <c r="A36" s="79" t="s">
        <v>4</v>
      </c>
      <c r="B36" s="81"/>
      <c r="C36" s="66" t="s">
        <v>5</v>
      </c>
      <c r="D36" s="67"/>
      <c r="E36" s="67"/>
      <c r="F36" s="67"/>
      <c r="G36" s="68"/>
      <c r="H36" s="7">
        <v>40</v>
      </c>
      <c r="I36" s="5" t="s">
        <v>22</v>
      </c>
      <c r="J36" s="64">
        <v>10</v>
      </c>
      <c r="K36" s="65"/>
      <c r="L36" s="64">
        <v>10</v>
      </c>
      <c r="M36" s="65"/>
      <c r="N36" s="64">
        <v>10</v>
      </c>
      <c r="O36" s="65"/>
      <c r="P36" s="33">
        <f>(H36*J36)+(H36*L36)+(H36*N36)</f>
        <v>1200</v>
      </c>
      <c r="Q36" s="34"/>
      <c r="R36" s="31">
        <v>9.9499999999999993</v>
      </c>
      <c r="S36" s="32"/>
      <c r="T36" s="31">
        <v>9.9499999999999993</v>
      </c>
      <c r="U36" s="32"/>
      <c r="V36" s="31">
        <v>9.9499999999999993</v>
      </c>
      <c r="W36" s="32"/>
      <c r="X36" s="33">
        <f>SUM(R36:W36)*H36</f>
        <v>1194</v>
      </c>
      <c r="Y36" s="34"/>
      <c r="Z36" s="147">
        <v>1</v>
      </c>
      <c r="AA36" s="148"/>
      <c r="AB36" s="147">
        <v>1</v>
      </c>
      <c r="AC36" s="148"/>
      <c r="AD36" s="147">
        <v>1</v>
      </c>
      <c r="AE36" s="148"/>
      <c r="AF36" s="149">
        <f>SUM(Z36:AE36)*H36</f>
        <v>120</v>
      </c>
      <c r="AG36" s="150"/>
      <c r="AH36" s="31">
        <v>10</v>
      </c>
      <c r="AI36" s="32"/>
      <c r="AJ36" s="31">
        <v>10</v>
      </c>
      <c r="AK36" s="32"/>
      <c r="AL36" s="31">
        <v>10</v>
      </c>
      <c r="AM36" s="32"/>
      <c r="AN36" s="33">
        <f>SUM(AH36:AM36)*H36</f>
        <v>1200</v>
      </c>
      <c r="AO36" s="34"/>
      <c r="AP36" s="31">
        <v>150</v>
      </c>
      <c r="AQ36" s="32"/>
      <c r="AR36" s="31">
        <v>160</v>
      </c>
      <c r="AS36" s="32"/>
      <c r="AT36" s="31">
        <v>170</v>
      </c>
      <c r="AU36" s="32"/>
      <c r="AV36" s="33">
        <f>SUM(AP36:AU36)*H36</f>
        <v>19200</v>
      </c>
      <c r="AW36" s="34"/>
      <c r="AX36" s="31">
        <v>50</v>
      </c>
      <c r="AY36" s="32"/>
      <c r="AZ36" s="31">
        <v>50</v>
      </c>
      <c r="BA36" s="32"/>
      <c r="BB36" s="31">
        <v>50</v>
      </c>
      <c r="BC36" s="32"/>
      <c r="BD36" s="33">
        <f>SUM(AX36:BC36)*H36</f>
        <v>6000</v>
      </c>
      <c r="BE36" s="34"/>
      <c r="BF36" s="31">
        <v>15</v>
      </c>
      <c r="BG36" s="32"/>
      <c r="BH36" s="31">
        <v>15.37</v>
      </c>
      <c r="BI36" s="32"/>
      <c r="BJ36" s="31">
        <v>15.75</v>
      </c>
      <c r="BK36" s="32"/>
      <c r="BL36" s="33">
        <f>SUM(BF36:BK36)*H36</f>
        <v>1844.8</v>
      </c>
      <c r="BM36" s="34"/>
    </row>
    <row r="37" spans="1:65" ht="7.5" customHeight="1" x14ac:dyDescent="0.25">
      <c r="A37" s="75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82"/>
      <c r="Z37" s="25"/>
      <c r="AA37" s="25"/>
      <c r="AB37" s="25"/>
      <c r="AC37" s="25"/>
      <c r="AD37" s="25"/>
      <c r="AE37" s="25"/>
      <c r="AF37" s="25"/>
      <c r="AG37" s="25"/>
      <c r="BM37" s="15"/>
    </row>
    <row r="38" spans="1:65" ht="17.5" customHeight="1" x14ac:dyDescent="0.25">
      <c r="A38" s="79" t="s">
        <v>9</v>
      </c>
      <c r="B38" s="81"/>
      <c r="C38" s="66" t="s">
        <v>16</v>
      </c>
      <c r="D38" s="67"/>
      <c r="E38" s="67"/>
      <c r="F38" s="67"/>
      <c r="G38" s="68"/>
      <c r="H38" s="7">
        <v>100</v>
      </c>
      <c r="I38" s="5" t="s">
        <v>21</v>
      </c>
      <c r="J38" s="64">
        <v>100</v>
      </c>
      <c r="K38" s="65"/>
      <c r="L38" s="64">
        <v>100</v>
      </c>
      <c r="M38" s="65"/>
      <c r="N38" s="64">
        <v>100</v>
      </c>
      <c r="O38" s="65"/>
      <c r="P38" s="33">
        <f>(H38*J38)+(H38*L38)+(H38*N38)</f>
        <v>30000</v>
      </c>
      <c r="Q38" s="34"/>
      <c r="R38" s="31">
        <v>104.95</v>
      </c>
      <c r="S38" s="32"/>
      <c r="T38" s="31">
        <v>104.95</v>
      </c>
      <c r="U38" s="32"/>
      <c r="V38" s="31">
        <v>104.95</v>
      </c>
      <c r="W38" s="32"/>
      <c r="X38" s="33">
        <f>SUM(R38:W38)*H38</f>
        <v>31485.000000000004</v>
      </c>
      <c r="Y38" s="34"/>
      <c r="Z38" s="147">
        <v>100</v>
      </c>
      <c r="AA38" s="148"/>
      <c r="AB38" s="147">
        <v>100</v>
      </c>
      <c r="AC38" s="148"/>
      <c r="AD38" s="147">
        <v>100</v>
      </c>
      <c r="AE38" s="148"/>
      <c r="AF38" s="149">
        <f>SUM(Z38:AE38)*H38</f>
        <v>30000</v>
      </c>
      <c r="AG38" s="150"/>
      <c r="AH38" s="31">
        <v>115</v>
      </c>
      <c r="AI38" s="32"/>
      <c r="AJ38" s="31">
        <v>115</v>
      </c>
      <c r="AK38" s="32"/>
      <c r="AL38" s="31">
        <v>115</v>
      </c>
      <c r="AM38" s="32"/>
      <c r="AN38" s="33">
        <f>SUM(AH38:AM38)*H38</f>
        <v>34500</v>
      </c>
      <c r="AO38" s="34"/>
      <c r="AP38" s="31">
        <v>300</v>
      </c>
      <c r="AQ38" s="32"/>
      <c r="AR38" s="31">
        <v>300</v>
      </c>
      <c r="AS38" s="32"/>
      <c r="AT38" s="31">
        <v>300</v>
      </c>
      <c r="AU38" s="32"/>
      <c r="AV38" s="33">
        <f>SUM(AP38:AU38)*H38</f>
        <v>90000</v>
      </c>
      <c r="AW38" s="34"/>
      <c r="AX38" s="31">
        <v>95</v>
      </c>
      <c r="AY38" s="32"/>
      <c r="AZ38" s="31">
        <v>95</v>
      </c>
      <c r="BA38" s="32"/>
      <c r="BB38" s="31">
        <v>95</v>
      </c>
      <c r="BC38" s="32"/>
      <c r="BD38" s="33">
        <f>SUM(AX38:BC38)*H38</f>
        <v>28500</v>
      </c>
      <c r="BE38" s="34"/>
      <c r="BF38" s="31">
        <v>175</v>
      </c>
      <c r="BG38" s="32"/>
      <c r="BH38" s="31">
        <v>179.37</v>
      </c>
      <c r="BI38" s="32"/>
      <c r="BJ38" s="31">
        <v>183.85</v>
      </c>
      <c r="BK38" s="32"/>
      <c r="BL38" s="33">
        <f>SUM(BF38:BK38)*H38</f>
        <v>53822</v>
      </c>
      <c r="BM38" s="34"/>
    </row>
    <row r="39" spans="1:65" ht="7.5" customHeight="1" x14ac:dyDescent="0.25">
      <c r="A39" s="75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82"/>
      <c r="Z39" s="25"/>
      <c r="AA39" s="25"/>
      <c r="AB39" s="25"/>
      <c r="AC39" s="25"/>
      <c r="AD39" s="25"/>
      <c r="AE39" s="25"/>
      <c r="AF39" s="25"/>
      <c r="AG39" s="25"/>
      <c r="BM39" s="15"/>
    </row>
    <row r="40" spans="1:65" ht="17.5" customHeight="1" x14ac:dyDescent="0.25">
      <c r="A40" s="79" t="s">
        <v>14</v>
      </c>
      <c r="B40" s="80"/>
      <c r="C40" s="66" t="s">
        <v>15</v>
      </c>
      <c r="D40" s="67"/>
      <c r="E40" s="67"/>
      <c r="F40" s="67"/>
      <c r="G40" s="68"/>
      <c r="H40" s="7">
        <v>100</v>
      </c>
      <c r="I40" s="5" t="s">
        <v>23</v>
      </c>
      <c r="J40" s="64">
        <v>0.5</v>
      </c>
      <c r="K40" s="65"/>
      <c r="L40" s="64">
        <v>0.5</v>
      </c>
      <c r="M40" s="65"/>
      <c r="N40" s="64">
        <v>0.5</v>
      </c>
      <c r="O40" s="65"/>
      <c r="P40" s="33">
        <f>(H40*J40)+(H40*L40)+(H40*N40)</f>
        <v>150</v>
      </c>
      <c r="Q40" s="34"/>
      <c r="R40" s="31">
        <v>0.49</v>
      </c>
      <c r="S40" s="32"/>
      <c r="T40" s="31">
        <v>0.49</v>
      </c>
      <c r="U40" s="32"/>
      <c r="V40" s="31">
        <v>0.49</v>
      </c>
      <c r="W40" s="32"/>
      <c r="X40" s="33">
        <f>SUM(R40:W40)*H40</f>
        <v>147</v>
      </c>
      <c r="Y40" s="34"/>
      <c r="Z40" s="147">
        <v>0.1</v>
      </c>
      <c r="AA40" s="148"/>
      <c r="AB40" s="147">
        <v>0.1</v>
      </c>
      <c r="AC40" s="148"/>
      <c r="AD40" s="147">
        <v>0.1</v>
      </c>
      <c r="AE40" s="148"/>
      <c r="AF40" s="149">
        <f>SUM(Z40:AE40)*H40</f>
        <v>30.000000000000004</v>
      </c>
      <c r="AG40" s="150"/>
      <c r="AH40" s="31">
        <v>0.56999999999999995</v>
      </c>
      <c r="AI40" s="32"/>
      <c r="AJ40" s="31">
        <v>0.56999999999999995</v>
      </c>
      <c r="AK40" s="32"/>
      <c r="AL40" s="31">
        <v>0.56999999999999995</v>
      </c>
      <c r="AM40" s="32"/>
      <c r="AN40" s="33">
        <f>SUM(AH40:AM40)*H40</f>
        <v>171</v>
      </c>
      <c r="AO40" s="34"/>
      <c r="AP40" s="31">
        <v>1.5</v>
      </c>
      <c r="AQ40" s="32"/>
      <c r="AR40" s="31">
        <v>1.6</v>
      </c>
      <c r="AS40" s="32"/>
      <c r="AT40" s="31">
        <v>1.7</v>
      </c>
      <c r="AU40" s="32"/>
      <c r="AV40" s="33">
        <f>SUM(AP40:AU40)*H40</f>
        <v>480</v>
      </c>
      <c r="AW40" s="34"/>
      <c r="AX40" s="31">
        <v>0.65</v>
      </c>
      <c r="AY40" s="32"/>
      <c r="AZ40" s="31">
        <v>0.65</v>
      </c>
      <c r="BA40" s="32"/>
      <c r="BB40" s="31">
        <v>0.65</v>
      </c>
      <c r="BC40" s="32"/>
      <c r="BD40" s="33">
        <f>SUM(AX40:BC40)*H40</f>
        <v>195.00000000000003</v>
      </c>
      <c r="BE40" s="34"/>
      <c r="BF40" s="31">
        <v>50</v>
      </c>
      <c r="BG40" s="32"/>
      <c r="BH40" s="31">
        <v>51.25</v>
      </c>
      <c r="BI40" s="32"/>
      <c r="BJ40" s="31">
        <v>52.53</v>
      </c>
      <c r="BK40" s="32"/>
      <c r="BL40" s="33">
        <f>SUM(BF40:BK40)*H40</f>
        <v>15378</v>
      </c>
      <c r="BM40" s="34"/>
    </row>
    <row r="41" spans="1:65" ht="7.5" customHeight="1" x14ac:dyDescent="0.25">
      <c r="A41" s="7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82"/>
      <c r="R41" s="12"/>
      <c r="S41" s="13"/>
      <c r="T41" s="13"/>
      <c r="U41" s="13"/>
      <c r="V41" s="13"/>
      <c r="W41" s="13"/>
      <c r="X41" s="13"/>
      <c r="Y41" s="13"/>
      <c r="Z41" s="26"/>
      <c r="AA41" s="26"/>
      <c r="AB41" s="26"/>
      <c r="AC41" s="26"/>
      <c r="AD41" s="26"/>
      <c r="AE41" s="26"/>
      <c r="AF41" s="26"/>
      <c r="AG41" s="26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4"/>
    </row>
    <row r="42" spans="1:65" s="2" customFormat="1" ht="16.5" customHeight="1" x14ac:dyDescent="0.25">
      <c r="A42" s="75"/>
      <c r="B42" s="76"/>
      <c r="C42" s="77"/>
      <c r="D42" s="78"/>
      <c r="E42" s="78"/>
      <c r="F42" s="78"/>
      <c r="G42" s="76"/>
      <c r="H42" s="23"/>
      <c r="I42" s="24"/>
      <c r="J42" s="37"/>
      <c r="K42" s="38"/>
      <c r="L42" s="24"/>
      <c r="M42" s="24"/>
      <c r="N42" s="62" t="s">
        <v>24</v>
      </c>
      <c r="O42" s="63"/>
      <c r="P42" s="35">
        <f>SUM(P8:P40)</f>
        <v>181020</v>
      </c>
      <c r="Q42" s="36"/>
      <c r="R42" s="17"/>
      <c r="S42" s="17"/>
      <c r="T42" s="16"/>
      <c r="U42" s="16"/>
      <c r="V42" s="62" t="s">
        <v>24</v>
      </c>
      <c r="W42" s="63"/>
      <c r="X42" s="35">
        <f>SUM(X8:X40)</f>
        <v>182144.55000000002</v>
      </c>
      <c r="Y42" s="36"/>
      <c r="Z42" s="26"/>
      <c r="AA42" s="26"/>
      <c r="AB42" s="27"/>
      <c r="AC42" s="27"/>
      <c r="AD42" s="153" t="s">
        <v>24</v>
      </c>
      <c r="AE42" s="154"/>
      <c r="AF42" s="151">
        <f>SUM(AF8:AG40)</f>
        <v>174270</v>
      </c>
      <c r="AG42" s="152"/>
      <c r="AH42" s="17"/>
      <c r="AI42" s="17"/>
      <c r="AJ42" s="16"/>
      <c r="AK42" s="16"/>
      <c r="AL42" s="62" t="s">
        <v>24</v>
      </c>
      <c r="AM42" s="63"/>
      <c r="AN42" s="35">
        <f>SUM(AN8:AN40)</f>
        <v>213606</v>
      </c>
      <c r="AO42" s="36"/>
      <c r="AP42" s="17"/>
      <c r="AQ42" s="17"/>
      <c r="AR42" s="16"/>
      <c r="AS42" s="16"/>
      <c r="AT42" s="62" t="s">
        <v>24</v>
      </c>
      <c r="AU42" s="63"/>
      <c r="AV42" s="35">
        <f>SUM(AV8:AV40)</f>
        <v>349030</v>
      </c>
      <c r="AW42" s="36"/>
      <c r="AX42" s="17"/>
      <c r="AY42" s="17"/>
      <c r="AZ42" s="16"/>
      <c r="BA42" s="16"/>
      <c r="BB42" s="62" t="s">
        <v>24</v>
      </c>
      <c r="BC42" s="63"/>
      <c r="BD42" s="35">
        <f>SUM(BD8:BE40)</f>
        <v>196710</v>
      </c>
      <c r="BE42" s="36"/>
      <c r="BF42" s="17"/>
      <c r="BG42" s="17"/>
      <c r="BH42" s="16"/>
      <c r="BI42" s="16"/>
      <c r="BJ42" s="37"/>
      <c r="BK42" s="38"/>
      <c r="BL42" s="35">
        <f>SUM(BL8:BL40)</f>
        <v>323931.89</v>
      </c>
      <c r="BM42" s="36"/>
    </row>
    <row r="43" spans="1:65" s="1" customFormat="1" ht="6.75" customHeight="1" x14ac:dyDescent="0.3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4"/>
      <c r="R43" s="18"/>
      <c r="S43" s="18"/>
      <c r="T43" s="18"/>
      <c r="U43" s="18"/>
      <c r="V43" s="18"/>
      <c r="W43" s="18"/>
      <c r="X43" s="18"/>
      <c r="Y43" s="18"/>
      <c r="Z43" s="28"/>
      <c r="AA43" s="28"/>
      <c r="AB43" s="28"/>
      <c r="AC43" s="28"/>
      <c r="AD43" s="28"/>
      <c r="AE43" s="28"/>
      <c r="AF43" s="29"/>
      <c r="AG43" s="30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20"/>
      <c r="BE43" s="20"/>
      <c r="BF43" s="18"/>
      <c r="BG43" s="18"/>
      <c r="BH43" s="18"/>
      <c r="BI43" s="18"/>
      <c r="BJ43" s="18"/>
      <c r="BK43" s="18"/>
      <c r="BL43" s="18"/>
      <c r="BM43" s="22"/>
    </row>
    <row r="44" spans="1:65" s="8" customFormat="1" ht="6.75" customHeight="1" x14ac:dyDescent="0.3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1"/>
      <c r="AF44" s="19"/>
      <c r="AG44" s="19"/>
      <c r="BD44" s="21"/>
      <c r="BE44" s="21"/>
    </row>
    <row r="45" spans="1:6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6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6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6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</sheetData>
  <sheetProtection algorithmName="SHA-512" hashValue="MA3A8ZH9E9cB7XvdAOWT+o//iI1xo9MWgf6+0L+C9Vedz7i4ibRSmkDMUTs5OCsezEFzkEiTbtMydpzFo1Sdag==" saltValue="aOR1gf768YGjdltgD3gLqw==" spinCount="100000" sheet="1" selectLockedCells="1"/>
  <mergeCells count="588">
    <mergeCell ref="AF42:AG42"/>
    <mergeCell ref="AD42:AE42"/>
    <mergeCell ref="A1:I4"/>
    <mergeCell ref="J1:Q4"/>
    <mergeCell ref="R5:Y5"/>
    <mergeCell ref="Z1:AG4"/>
    <mergeCell ref="R1:Y4"/>
    <mergeCell ref="Z5:AG5"/>
    <mergeCell ref="Z36:AA36"/>
    <mergeCell ref="AB36:AC36"/>
    <mergeCell ref="AD36:AE36"/>
    <mergeCell ref="AF36:AG36"/>
    <mergeCell ref="Z38:AA38"/>
    <mergeCell ref="AB38:AC38"/>
    <mergeCell ref="AD38:AE38"/>
    <mergeCell ref="AF38:AG38"/>
    <mergeCell ref="Z40:AA40"/>
    <mergeCell ref="AB40:AC40"/>
    <mergeCell ref="AD40:AE40"/>
    <mergeCell ref="AF40:AG40"/>
    <mergeCell ref="Z30:AA30"/>
    <mergeCell ref="AB30:AC30"/>
    <mergeCell ref="AD30:AE30"/>
    <mergeCell ref="AF30:AG30"/>
    <mergeCell ref="Z22:AA22"/>
    <mergeCell ref="AB22:AC22"/>
    <mergeCell ref="AD22:AE22"/>
    <mergeCell ref="AF22:AG22"/>
    <mergeCell ref="Z32:AA32"/>
    <mergeCell ref="AB32:AC32"/>
    <mergeCell ref="AD32:AE32"/>
    <mergeCell ref="AF32:AG32"/>
    <mergeCell ref="Z34:AA34"/>
    <mergeCell ref="AB34:AC34"/>
    <mergeCell ref="AD34:AE34"/>
    <mergeCell ref="AF34:AG34"/>
    <mergeCell ref="Z24:AA24"/>
    <mergeCell ref="AB24:AC24"/>
    <mergeCell ref="AD24:AE24"/>
    <mergeCell ref="AF24:AG24"/>
    <mergeCell ref="Z26:AA26"/>
    <mergeCell ref="AB26:AC26"/>
    <mergeCell ref="AD26:AE26"/>
    <mergeCell ref="AF26:AG26"/>
    <mergeCell ref="Z28:AA28"/>
    <mergeCell ref="AB28:AC28"/>
    <mergeCell ref="AD28:AE28"/>
    <mergeCell ref="AF28:AG28"/>
    <mergeCell ref="AD16:AE16"/>
    <mergeCell ref="AF16:AG16"/>
    <mergeCell ref="Z18:AA18"/>
    <mergeCell ref="AB18:AC18"/>
    <mergeCell ref="AD18:AE18"/>
    <mergeCell ref="AF18:AG18"/>
    <mergeCell ref="Z20:AA20"/>
    <mergeCell ref="AB20:AC20"/>
    <mergeCell ref="AD20:AE20"/>
    <mergeCell ref="AF20:AG20"/>
    <mergeCell ref="X42:Y42"/>
    <mergeCell ref="V42:W42"/>
    <mergeCell ref="Z6:AA7"/>
    <mergeCell ref="AB6:AC7"/>
    <mergeCell ref="AD6:AE7"/>
    <mergeCell ref="AF6:AG7"/>
    <mergeCell ref="Z8:AA8"/>
    <mergeCell ref="AB8:AC8"/>
    <mergeCell ref="AD8:AE8"/>
    <mergeCell ref="AF8:AG8"/>
    <mergeCell ref="Z10:AA10"/>
    <mergeCell ref="AB10:AC10"/>
    <mergeCell ref="AD10:AE10"/>
    <mergeCell ref="AF10:AG10"/>
    <mergeCell ref="Z12:AA12"/>
    <mergeCell ref="AB12:AC12"/>
    <mergeCell ref="AD12:AE12"/>
    <mergeCell ref="AF12:AG12"/>
    <mergeCell ref="Z14:AA14"/>
    <mergeCell ref="AB14:AC14"/>
    <mergeCell ref="AD14:AE14"/>
    <mergeCell ref="AF14:AG14"/>
    <mergeCell ref="Z16:AA16"/>
    <mergeCell ref="AB16:AC16"/>
    <mergeCell ref="R36:S36"/>
    <mergeCell ref="T36:U36"/>
    <mergeCell ref="V36:W36"/>
    <mergeCell ref="X36:Y36"/>
    <mergeCell ref="R38:S38"/>
    <mergeCell ref="T38:U38"/>
    <mergeCell ref="V38:W38"/>
    <mergeCell ref="X38:Y38"/>
    <mergeCell ref="R40:S40"/>
    <mergeCell ref="T40:U40"/>
    <mergeCell ref="V40:W40"/>
    <mergeCell ref="X40:Y40"/>
    <mergeCell ref="R30:S30"/>
    <mergeCell ref="T30:U30"/>
    <mergeCell ref="V30:W30"/>
    <mergeCell ref="X30:Y30"/>
    <mergeCell ref="R32:S32"/>
    <mergeCell ref="T32:U32"/>
    <mergeCell ref="V32:W32"/>
    <mergeCell ref="X32:Y32"/>
    <mergeCell ref="R34:S34"/>
    <mergeCell ref="T34:U34"/>
    <mergeCell ref="V34:W34"/>
    <mergeCell ref="X34:Y34"/>
    <mergeCell ref="R24:S24"/>
    <mergeCell ref="T24:U24"/>
    <mergeCell ref="V24:W24"/>
    <mergeCell ref="X24:Y24"/>
    <mergeCell ref="R26:S26"/>
    <mergeCell ref="T26:U26"/>
    <mergeCell ref="V26:W26"/>
    <mergeCell ref="X26:Y26"/>
    <mergeCell ref="R28:S28"/>
    <mergeCell ref="T28:U28"/>
    <mergeCell ref="V28:W28"/>
    <mergeCell ref="X28:Y28"/>
    <mergeCell ref="R18:S18"/>
    <mergeCell ref="T18:U18"/>
    <mergeCell ref="V18:W18"/>
    <mergeCell ref="X18:Y18"/>
    <mergeCell ref="R20:S20"/>
    <mergeCell ref="T20:U20"/>
    <mergeCell ref="V20:W20"/>
    <mergeCell ref="X20:Y20"/>
    <mergeCell ref="R22:S22"/>
    <mergeCell ref="T22:U22"/>
    <mergeCell ref="V22:W22"/>
    <mergeCell ref="X22:Y22"/>
    <mergeCell ref="A10:B10"/>
    <mergeCell ref="R14:S14"/>
    <mergeCell ref="T14:U14"/>
    <mergeCell ref="V14:W14"/>
    <mergeCell ref="X14:Y14"/>
    <mergeCell ref="R16:S16"/>
    <mergeCell ref="T16:U16"/>
    <mergeCell ref="V16:W16"/>
    <mergeCell ref="X16:Y16"/>
    <mergeCell ref="N10:O10"/>
    <mergeCell ref="A13:Q13"/>
    <mergeCell ref="R6:S7"/>
    <mergeCell ref="T6:U7"/>
    <mergeCell ref="V6:W7"/>
    <mergeCell ref="X6:Y7"/>
    <mergeCell ref="R8:S8"/>
    <mergeCell ref="T8:U8"/>
    <mergeCell ref="V8:W8"/>
    <mergeCell ref="X8:Y8"/>
    <mergeCell ref="R10:S10"/>
    <mergeCell ref="T10:U10"/>
    <mergeCell ref="V10:W10"/>
    <mergeCell ref="X10:Y10"/>
    <mergeCell ref="R12:S12"/>
    <mergeCell ref="T12:U12"/>
    <mergeCell ref="V12:W12"/>
    <mergeCell ref="X12:Y12"/>
    <mergeCell ref="A9:Q9"/>
    <mergeCell ref="A6:B7"/>
    <mergeCell ref="C6:G7"/>
    <mergeCell ref="H6:I7"/>
    <mergeCell ref="J6:K7"/>
    <mergeCell ref="P6:Q7"/>
    <mergeCell ref="A31:Q31"/>
    <mergeCell ref="A33:Q33"/>
    <mergeCell ref="A35:Q35"/>
    <mergeCell ref="J14:K14"/>
    <mergeCell ref="J18:K18"/>
    <mergeCell ref="A16:B16"/>
    <mergeCell ref="C16:G16"/>
    <mergeCell ref="J16:K16"/>
    <mergeCell ref="L16:M16"/>
    <mergeCell ref="N16:O16"/>
    <mergeCell ref="P16:Q16"/>
    <mergeCell ref="A17:Q17"/>
    <mergeCell ref="N32:O32"/>
    <mergeCell ref="C34:G34"/>
    <mergeCell ref="J34:K34"/>
    <mergeCell ref="A19:Q19"/>
    <mergeCell ref="A20:B20"/>
    <mergeCell ref="C20:G20"/>
    <mergeCell ref="J20:K20"/>
    <mergeCell ref="L20:M20"/>
    <mergeCell ref="A5:Q5"/>
    <mergeCell ref="A11:Q11"/>
    <mergeCell ref="A15:Q15"/>
    <mergeCell ref="N12:O12"/>
    <mergeCell ref="N14:O14"/>
    <mergeCell ref="P14:Q14"/>
    <mergeCell ref="P18:Q18"/>
    <mergeCell ref="L12:M12"/>
    <mergeCell ref="A12:B12"/>
    <mergeCell ref="C12:G12"/>
    <mergeCell ref="J12:K12"/>
    <mergeCell ref="P12:Q12"/>
    <mergeCell ref="A8:B8"/>
    <mergeCell ref="L6:M7"/>
    <mergeCell ref="L8:M8"/>
    <mergeCell ref="L10:M10"/>
    <mergeCell ref="C10:G10"/>
    <mergeCell ref="J10:K10"/>
    <mergeCell ref="P10:Q10"/>
    <mergeCell ref="C8:G8"/>
    <mergeCell ref="J8:K8"/>
    <mergeCell ref="P8:Q8"/>
    <mergeCell ref="N6:O7"/>
    <mergeCell ref="N8:O8"/>
    <mergeCell ref="A34:B34"/>
    <mergeCell ref="C22:G22"/>
    <mergeCell ref="J22:K22"/>
    <mergeCell ref="A14:B14"/>
    <mergeCell ref="A18:B18"/>
    <mergeCell ref="C14:G14"/>
    <mergeCell ref="C18:G18"/>
    <mergeCell ref="P22:Q22"/>
    <mergeCell ref="C32:G32"/>
    <mergeCell ref="J32:K32"/>
    <mergeCell ref="P32:Q32"/>
    <mergeCell ref="A32:B32"/>
    <mergeCell ref="P34:Q34"/>
    <mergeCell ref="A27:Q27"/>
    <mergeCell ref="A21:Q21"/>
    <mergeCell ref="L28:M28"/>
    <mergeCell ref="L32:M32"/>
    <mergeCell ref="L14:M14"/>
    <mergeCell ref="L18:M18"/>
    <mergeCell ref="L22:M22"/>
    <mergeCell ref="L24:M24"/>
    <mergeCell ref="L26:M26"/>
    <mergeCell ref="A25:Q25"/>
    <mergeCell ref="A26:B26"/>
    <mergeCell ref="C26:G26"/>
    <mergeCell ref="J26:K26"/>
    <mergeCell ref="P26:Q26"/>
    <mergeCell ref="A24:B24"/>
    <mergeCell ref="C24:G24"/>
    <mergeCell ref="J24:K24"/>
    <mergeCell ref="P24:Q24"/>
    <mergeCell ref="N18:O18"/>
    <mergeCell ref="N22:O22"/>
    <mergeCell ref="N24:O24"/>
    <mergeCell ref="N26:O26"/>
    <mergeCell ref="A23:Q23"/>
    <mergeCell ref="N20:O20"/>
    <mergeCell ref="P20:Q20"/>
    <mergeCell ref="A22:B22"/>
    <mergeCell ref="L34:M34"/>
    <mergeCell ref="L36:M36"/>
    <mergeCell ref="L38:M38"/>
    <mergeCell ref="L40:M40"/>
    <mergeCell ref="A28:B28"/>
    <mergeCell ref="C28:G28"/>
    <mergeCell ref="J28:K28"/>
    <mergeCell ref="A29:Q29"/>
    <mergeCell ref="A30:B30"/>
    <mergeCell ref="C30:G30"/>
    <mergeCell ref="J30:K30"/>
    <mergeCell ref="L30:M30"/>
    <mergeCell ref="N30:O30"/>
    <mergeCell ref="P30:Q30"/>
    <mergeCell ref="P28:Q28"/>
    <mergeCell ref="N34:O34"/>
    <mergeCell ref="N28:O28"/>
    <mergeCell ref="N36:O36"/>
    <mergeCell ref="N38:O38"/>
    <mergeCell ref="P38:Q38"/>
    <mergeCell ref="A37:Q37"/>
    <mergeCell ref="A39:Q39"/>
    <mergeCell ref="A36:B36"/>
    <mergeCell ref="C36:G36"/>
    <mergeCell ref="J36:K36"/>
    <mergeCell ref="C38:G38"/>
    <mergeCell ref="A44:Q44"/>
    <mergeCell ref="J40:K40"/>
    <mergeCell ref="A43:Q43"/>
    <mergeCell ref="A42:B42"/>
    <mergeCell ref="C42:G42"/>
    <mergeCell ref="P42:Q42"/>
    <mergeCell ref="A40:B40"/>
    <mergeCell ref="C40:G40"/>
    <mergeCell ref="N40:O40"/>
    <mergeCell ref="N42:O42"/>
    <mergeCell ref="J42:K42"/>
    <mergeCell ref="A38:B38"/>
    <mergeCell ref="A41:Q41"/>
    <mergeCell ref="P40:Q40"/>
    <mergeCell ref="P36:Q36"/>
    <mergeCell ref="J38:K38"/>
    <mergeCell ref="AH1:AO4"/>
    <mergeCell ref="AH6:AI7"/>
    <mergeCell ref="AJ6:AK7"/>
    <mergeCell ref="AL6:AM7"/>
    <mergeCell ref="AN6:AO7"/>
    <mergeCell ref="AH8:AI8"/>
    <mergeCell ref="AJ8:AK8"/>
    <mergeCell ref="AL8:AM8"/>
    <mergeCell ref="AN8:AO8"/>
    <mergeCell ref="AH10:AI10"/>
    <mergeCell ref="AJ10:AK10"/>
    <mergeCell ref="AL10:AM10"/>
    <mergeCell ref="AN10:AO10"/>
    <mergeCell ref="AH12:AI12"/>
    <mergeCell ref="AJ12:AK12"/>
    <mergeCell ref="AL12:AM12"/>
    <mergeCell ref="AN12:AO12"/>
    <mergeCell ref="AH14:AI14"/>
    <mergeCell ref="AJ14:AK14"/>
    <mergeCell ref="AL14:AM14"/>
    <mergeCell ref="AN14:AO14"/>
    <mergeCell ref="AH16:AI16"/>
    <mergeCell ref="AJ16:AK16"/>
    <mergeCell ref="AL16:AM16"/>
    <mergeCell ref="AN16:AO16"/>
    <mergeCell ref="AH18:AI18"/>
    <mergeCell ref="AJ18:AK18"/>
    <mergeCell ref="AL18:AM18"/>
    <mergeCell ref="AN18:AO18"/>
    <mergeCell ref="AH20:AI20"/>
    <mergeCell ref="AJ20:AK20"/>
    <mergeCell ref="AL20:AM20"/>
    <mergeCell ref="AN20:AO20"/>
    <mergeCell ref="AH22:AI22"/>
    <mergeCell ref="AJ22:AK22"/>
    <mergeCell ref="AL22:AM22"/>
    <mergeCell ref="AN22:AO22"/>
    <mergeCell ref="AH24:AI24"/>
    <mergeCell ref="AJ24:AK24"/>
    <mergeCell ref="AL24:AM24"/>
    <mergeCell ref="AN24:AO24"/>
    <mergeCell ref="AH26:AI26"/>
    <mergeCell ref="AJ26:AK26"/>
    <mergeCell ref="AL26:AM26"/>
    <mergeCell ref="AN26:AO26"/>
    <mergeCell ref="AH28:AI28"/>
    <mergeCell ref="AJ28:AK28"/>
    <mergeCell ref="AL28:AM28"/>
    <mergeCell ref="AN28:AO28"/>
    <mergeCell ref="AH30:AI30"/>
    <mergeCell ref="AJ30:AK30"/>
    <mergeCell ref="AL30:AM30"/>
    <mergeCell ref="AN30:AO30"/>
    <mergeCell ref="AH32:AI32"/>
    <mergeCell ref="AJ32:AK32"/>
    <mergeCell ref="AL32:AM32"/>
    <mergeCell ref="AN32:AO32"/>
    <mergeCell ref="AH40:AI40"/>
    <mergeCell ref="AJ40:AK40"/>
    <mergeCell ref="AL40:AM40"/>
    <mergeCell ref="AN40:AO40"/>
    <mergeCell ref="AN42:AO42"/>
    <mergeCell ref="AL42:AM42"/>
    <mergeCell ref="AH34:AI34"/>
    <mergeCell ref="AJ34:AK34"/>
    <mergeCell ref="AL34:AM34"/>
    <mergeCell ref="AN34:AO34"/>
    <mergeCell ref="AH36:AI36"/>
    <mergeCell ref="AJ36:AK36"/>
    <mergeCell ref="AL36:AM36"/>
    <mergeCell ref="AN36:AO36"/>
    <mergeCell ref="AH38:AI38"/>
    <mergeCell ref="AJ38:AK38"/>
    <mergeCell ref="AL38:AM38"/>
    <mergeCell ref="AN38:AO38"/>
    <mergeCell ref="AP1:AW4"/>
    <mergeCell ref="AP6:AQ7"/>
    <mergeCell ref="AR6:AS7"/>
    <mergeCell ref="AT6:AU7"/>
    <mergeCell ref="AV6:AW7"/>
    <mergeCell ref="AP8:AQ8"/>
    <mergeCell ref="AR8:AS8"/>
    <mergeCell ref="AT8:AU8"/>
    <mergeCell ref="AV8:AW8"/>
    <mergeCell ref="AP10:AQ10"/>
    <mergeCell ref="AR10:AS10"/>
    <mergeCell ref="AT10:AU10"/>
    <mergeCell ref="AV10:AW10"/>
    <mergeCell ref="AP12:AQ12"/>
    <mergeCell ref="AR12:AS12"/>
    <mergeCell ref="AT12:AU12"/>
    <mergeCell ref="AV12:AW12"/>
    <mergeCell ref="AP14:AQ14"/>
    <mergeCell ref="AR14:AS14"/>
    <mergeCell ref="AT14:AU14"/>
    <mergeCell ref="AV14:AW14"/>
    <mergeCell ref="AP16:AQ16"/>
    <mergeCell ref="AR16:AS16"/>
    <mergeCell ref="AT16:AU16"/>
    <mergeCell ref="AV16:AW16"/>
    <mergeCell ref="AP18:AQ18"/>
    <mergeCell ref="AR18:AS18"/>
    <mergeCell ref="AT18:AU18"/>
    <mergeCell ref="AV18:AW18"/>
    <mergeCell ref="AP20:AQ20"/>
    <mergeCell ref="AR20:AS20"/>
    <mergeCell ref="AT20:AU20"/>
    <mergeCell ref="AV20:AW20"/>
    <mergeCell ref="AP22:AQ22"/>
    <mergeCell ref="AR22:AS22"/>
    <mergeCell ref="AT22:AU22"/>
    <mergeCell ref="AV22:AW22"/>
    <mergeCell ref="AP24:AQ24"/>
    <mergeCell ref="AR24:AS24"/>
    <mergeCell ref="AT24:AU24"/>
    <mergeCell ref="AV24:AW24"/>
    <mergeCell ref="AP26:AQ26"/>
    <mergeCell ref="AR26:AS26"/>
    <mergeCell ref="AT26:AU26"/>
    <mergeCell ref="AV26:AW26"/>
    <mergeCell ref="AP28:AQ28"/>
    <mergeCell ref="AR28:AS28"/>
    <mergeCell ref="AT28:AU28"/>
    <mergeCell ref="AV28:AW28"/>
    <mergeCell ref="AP30:AQ30"/>
    <mergeCell ref="AR30:AS30"/>
    <mergeCell ref="AT30:AU30"/>
    <mergeCell ref="AV30:AW30"/>
    <mergeCell ref="AP32:AQ32"/>
    <mergeCell ref="AR32:AS32"/>
    <mergeCell ref="AT32:AU32"/>
    <mergeCell ref="AV32:AW32"/>
    <mergeCell ref="AP40:AQ40"/>
    <mergeCell ref="AR40:AS40"/>
    <mergeCell ref="AT40:AU40"/>
    <mergeCell ref="AV40:AW40"/>
    <mergeCell ref="AV42:AW42"/>
    <mergeCell ref="AT42:AU42"/>
    <mergeCell ref="AP34:AQ34"/>
    <mergeCell ref="AR34:AS34"/>
    <mergeCell ref="AT34:AU34"/>
    <mergeCell ref="AV34:AW34"/>
    <mergeCell ref="AP36:AQ36"/>
    <mergeCell ref="AR36:AS36"/>
    <mergeCell ref="AT36:AU36"/>
    <mergeCell ref="AV36:AW36"/>
    <mergeCell ref="AP38:AQ38"/>
    <mergeCell ref="AR38:AS38"/>
    <mergeCell ref="AT38:AU38"/>
    <mergeCell ref="AV38:AW38"/>
    <mergeCell ref="AX1:BE4"/>
    <mergeCell ref="AX6:AY7"/>
    <mergeCell ref="AZ6:BA7"/>
    <mergeCell ref="BB6:BC7"/>
    <mergeCell ref="BD6:BE7"/>
    <mergeCell ref="AX8:AY8"/>
    <mergeCell ref="AZ8:BA8"/>
    <mergeCell ref="BB8:BC8"/>
    <mergeCell ref="BD8:BE8"/>
    <mergeCell ref="AX10:AY10"/>
    <mergeCell ref="AZ10:BA10"/>
    <mergeCell ref="BB10:BC10"/>
    <mergeCell ref="BD10:BE10"/>
    <mergeCell ref="AX12:AY12"/>
    <mergeCell ref="AZ12:BA12"/>
    <mergeCell ref="BB12:BC12"/>
    <mergeCell ref="BD12:BE12"/>
    <mergeCell ref="AX14:AY14"/>
    <mergeCell ref="AZ14:BA14"/>
    <mergeCell ref="BB14:BC14"/>
    <mergeCell ref="BD14:BE14"/>
    <mergeCell ref="AX16:AY16"/>
    <mergeCell ref="AZ16:BA16"/>
    <mergeCell ref="BB16:BC16"/>
    <mergeCell ref="BD16:BE16"/>
    <mergeCell ref="AX18:AY18"/>
    <mergeCell ref="AZ18:BA18"/>
    <mergeCell ref="BB18:BC18"/>
    <mergeCell ref="BD18:BE18"/>
    <mergeCell ref="AX20:AY20"/>
    <mergeCell ref="AZ20:BA20"/>
    <mergeCell ref="BB20:BC20"/>
    <mergeCell ref="BD20:BE20"/>
    <mergeCell ref="AX22:AY22"/>
    <mergeCell ref="AZ22:BA22"/>
    <mergeCell ref="BB22:BC22"/>
    <mergeCell ref="BD22:BE22"/>
    <mergeCell ref="AX24:AY24"/>
    <mergeCell ref="AZ24:BA24"/>
    <mergeCell ref="BB24:BC24"/>
    <mergeCell ref="BD24:BE24"/>
    <mergeCell ref="AX26:AY26"/>
    <mergeCell ref="AZ26:BA26"/>
    <mergeCell ref="BB26:BC26"/>
    <mergeCell ref="BD26:BE26"/>
    <mergeCell ref="AX28:AY28"/>
    <mergeCell ref="AZ28:BA28"/>
    <mergeCell ref="BB28:BC28"/>
    <mergeCell ref="BD28:BE28"/>
    <mergeCell ref="AX30:AY30"/>
    <mergeCell ref="AZ30:BA30"/>
    <mergeCell ref="BB30:BC30"/>
    <mergeCell ref="BD30:BE30"/>
    <mergeCell ref="AX32:AY32"/>
    <mergeCell ref="AZ32:BA32"/>
    <mergeCell ref="BB32:BC32"/>
    <mergeCell ref="BD32:BE32"/>
    <mergeCell ref="AX40:AY40"/>
    <mergeCell ref="AZ40:BA40"/>
    <mergeCell ref="BB40:BC40"/>
    <mergeCell ref="BD40:BE40"/>
    <mergeCell ref="BD42:BE42"/>
    <mergeCell ref="BB42:BC42"/>
    <mergeCell ref="AX34:AY34"/>
    <mergeCell ref="AZ34:BA34"/>
    <mergeCell ref="BB34:BC34"/>
    <mergeCell ref="BD34:BE34"/>
    <mergeCell ref="AX36:AY36"/>
    <mergeCell ref="AZ36:BA36"/>
    <mergeCell ref="BB36:BC36"/>
    <mergeCell ref="BD36:BE36"/>
    <mergeCell ref="AX38:AY38"/>
    <mergeCell ref="AZ38:BA38"/>
    <mergeCell ref="BB38:BC38"/>
    <mergeCell ref="BD38:BE38"/>
    <mergeCell ref="BF1:BM4"/>
    <mergeCell ref="BF6:BG7"/>
    <mergeCell ref="BH6:BI7"/>
    <mergeCell ref="BJ6:BK7"/>
    <mergeCell ref="BL6:BM7"/>
    <mergeCell ref="BF8:BG8"/>
    <mergeCell ref="BH8:BI8"/>
    <mergeCell ref="BJ8:BK8"/>
    <mergeCell ref="BL8:BM8"/>
    <mergeCell ref="BF10:BG10"/>
    <mergeCell ref="BH10:BI10"/>
    <mergeCell ref="BJ10:BK10"/>
    <mergeCell ref="BL10:BM10"/>
    <mergeCell ref="BF12:BG12"/>
    <mergeCell ref="BH12:BI12"/>
    <mergeCell ref="BJ12:BK12"/>
    <mergeCell ref="BL12:BM12"/>
    <mergeCell ref="BF14:BG14"/>
    <mergeCell ref="BH14:BI14"/>
    <mergeCell ref="BJ14:BK14"/>
    <mergeCell ref="BL14:BM14"/>
    <mergeCell ref="BF16:BG16"/>
    <mergeCell ref="BH16:BI16"/>
    <mergeCell ref="BJ16:BK16"/>
    <mergeCell ref="BL16:BM16"/>
    <mergeCell ref="BF18:BG18"/>
    <mergeCell ref="BH18:BI18"/>
    <mergeCell ref="BJ18:BK18"/>
    <mergeCell ref="BL18:BM18"/>
    <mergeCell ref="BF20:BG20"/>
    <mergeCell ref="BH20:BI20"/>
    <mergeCell ref="BJ20:BK20"/>
    <mergeCell ref="BL20:BM20"/>
    <mergeCell ref="BF22:BG22"/>
    <mergeCell ref="BH22:BI22"/>
    <mergeCell ref="BJ22:BK22"/>
    <mergeCell ref="BL22:BM22"/>
    <mergeCell ref="BF24:BG24"/>
    <mergeCell ref="BH24:BI24"/>
    <mergeCell ref="BJ24:BK24"/>
    <mergeCell ref="BL24:BM24"/>
    <mergeCell ref="BF26:BG26"/>
    <mergeCell ref="BH26:BI26"/>
    <mergeCell ref="BJ26:BK26"/>
    <mergeCell ref="BL26:BM26"/>
    <mergeCell ref="BF28:BG28"/>
    <mergeCell ref="BH28:BI28"/>
    <mergeCell ref="BJ28:BK28"/>
    <mergeCell ref="BL28:BM28"/>
    <mergeCell ref="BF30:BG30"/>
    <mergeCell ref="BH30:BI30"/>
    <mergeCell ref="BJ30:BK30"/>
    <mergeCell ref="BL30:BM30"/>
    <mergeCell ref="BF32:BG32"/>
    <mergeCell ref="BH32:BI32"/>
    <mergeCell ref="BJ32:BK32"/>
    <mergeCell ref="BL32:BM32"/>
    <mergeCell ref="BF40:BG40"/>
    <mergeCell ref="BH40:BI40"/>
    <mergeCell ref="BJ40:BK40"/>
    <mergeCell ref="BL40:BM40"/>
    <mergeCell ref="BL42:BM42"/>
    <mergeCell ref="BJ42:BK42"/>
    <mergeCell ref="BF34:BG34"/>
    <mergeCell ref="BH34:BI34"/>
    <mergeCell ref="BJ34:BK34"/>
    <mergeCell ref="BL34:BM34"/>
    <mergeCell ref="BF36:BG36"/>
    <mergeCell ref="BH36:BI36"/>
    <mergeCell ref="BJ36:BK36"/>
    <mergeCell ref="BL36:BM36"/>
    <mergeCell ref="BF38:BG38"/>
    <mergeCell ref="BH38:BI38"/>
    <mergeCell ref="BJ38:BK38"/>
    <mergeCell ref="BL38:BM38"/>
  </mergeCells>
  <phoneticPr fontId="2" type="noConversion"/>
  <pageMargins left="0.7" right="0.75" top="0.7" bottom="0.7" header="0" footer="0"/>
  <pageSetup paperSize="5" scale="78" fitToWidth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826E01-5A9E-46D3-A50E-C3290F3FA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93B6B62-7227-4D64-B9F8-BF494E32B90F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1E60892-FC99-47BD-B882-0198FEA4B5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ID Dept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JBruna</dc:creator>
  <cp:lastModifiedBy>Patsi Shandera</cp:lastModifiedBy>
  <cp:lastPrinted>2021-02-23T22:45:06Z</cp:lastPrinted>
  <dcterms:created xsi:type="dcterms:W3CDTF">2004-02-18T15:49:16Z</dcterms:created>
  <dcterms:modified xsi:type="dcterms:W3CDTF">2021-02-24T20:34:55Z</dcterms:modified>
</cp:coreProperties>
</file>