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1-303 - Fry Creek Restoration\Tab 5 - Bids Received\"/>
    </mc:Choice>
  </mc:AlternateContent>
  <xr:revisionPtr revIDLastSave="0" documentId="13_ncr:1_{4633F2A9-093E-48A5-8E8F-D0A08EB38AEE}" xr6:coauthVersionLast="46" xr6:coauthVersionMax="46" xr10:uidLastSave="{00000000-0000-0000-0000-000000000000}"/>
  <bookViews>
    <workbookView xWindow="16690" yWindow="-110" windowWidth="17020" windowHeight="10120" xr2:uid="{6FBE30AB-1220-4947-8FBA-770D28CACB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3" i="1" l="1"/>
  <c r="J7" i="1"/>
  <c r="J8" i="1"/>
  <c r="J9" i="1"/>
  <c r="J10" i="1"/>
  <c r="J18" i="1"/>
  <c r="H12" i="1"/>
  <c r="J22" i="1"/>
  <c r="J21" i="1"/>
  <c r="J20" i="1"/>
  <c r="J19" i="1"/>
  <c r="J17" i="1"/>
  <c r="J16" i="1"/>
  <c r="J15" i="1"/>
  <c r="J14" i="1"/>
  <c r="J13" i="1"/>
  <c r="J12" i="1"/>
  <c r="J11" i="1"/>
  <c r="H22" i="1"/>
  <c r="H21" i="1"/>
  <c r="H20" i="1"/>
  <c r="H19" i="1"/>
  <c r="H17" i="1"/>
  <c r="H16" i="1"/>
  <c r="H15" i="1"/>
  <c r="H14" i="1"/>
  <c r="H13" i="1"/>
  <c r="H11" i="1"/>
  <c r="H18" i="1" l="1"/>
  <c r="H10" i="1"/>
  <c r="H9" i="1"/>
  <c r="H8" i="1"/>
  <c r="H7" i="1"/>
  <c r="H23" i="1" l="1"/>
</calcChain>
</file>

<file path=xl/sharedStrings.xml><?xml version="1.0" encoding="utf-8"?>
<sst xmlns="http://schemas.openxmlformats.org/spreadsheetml/2006/main" count="48" uniqueCount="36">
  <si>
    <t>Item No.</t>
  </si>
  <si>
    <t>Description</t>
  </si>
  <si>
    <t>Est Quantity</t>
  </si>
  <si>
    <t>Price per Unit</t>
  </si>
  <si>
    <t>Mobilization/Demobilization</t>
  </si>
  <si>
    <t>Stormwater Best Management Practices</t>
  </si>
  <si>
    <t>Unit of Measure</t>
  </si>
  <si>
    <t>LS</t>
  </si>
  <si>
    <t>Provide Water (during construction)</t>
  </si>
  <si>
    <t>Temporary Construction Access</t>
  </si>
  <si>
    <t>BCY</t>
  </si>
  <si>
    <t>Pond Regrade</t>
  </si>
  <si>
    <t>SF</t>
  </si>
  <si>
    <t>Place Alluvium in Channel</t>
  </si>
  <si>
    <t>CY</t>
  </si>
  <si>
    <t>Constructed Persuasion Channel</t>
  </si>
  <si>
    <t>LF</t>
  </si>
  <si>
    <t>Log Jumbles</t>
  </si>
  <si>
    <t>EA</t>
  </si>
  <si>
    <t>Beaver Dam Analogs</t>
  </si>
  <si>
    <t>Berm Regrade</t>
  </si>
  <si>
    <t>Barracade Existing Crossings</t>
  </si>
  <si>
    <t>13a</t>
  </si>
  <si>
    <t>Low-Water Crossing</t>
  </si>
  <si>
    <t>13b</t>
  </si>
  <si>
    <t>Rocking Existing Road</t>
  </si>
  <si>
    <t>Fencing</t>
  </si>
  <si>
    <t>Sod Harvest and Store or Replant</t>
  </si>
  <si>
    <t>TOTAL</t>
  </si>
  <si>
    <t>CONTRACT 21-303</t>
  </si>
  <si>
    <t>FRY CREEK RESTORATION</t>
  </si>
  <si>
    <t>Faux Beaver Dams &amp; Channel Diversion Structures</t>
  </si>
  <si>
    <t>Total Extented Amount</t>
  </si>
  <si>
    <t>BID EVALUATION</t>
  </si>
  <si>
    <t>HATTER CREEK EARTHWORKS, LLC</t>
  </si>
  <si>
    <t>HURRICANE            INDUSTRIES,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</si>
</sst>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2" fillId="2" borderId="15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4" fontId="0" fillId="0" borderId="17" xfId="0" applyNumberFormat="1" applyBorder="1" applyAlignment="1">
      <alignment horizontal="center" vertical="center"/>
    </xf>
    <xf numFmtId="44" fontId="0" fillId="0" borderId="16" xfId="0" applyNumberFormat="1" applyBorder="1" applyAlignment="1">
      <alignment horizontal="center" vertical="center"/>
    </xf>
    <xf numFmtId="0" fontId="0" fillId="0" borderId="6" xfId="0" applyBorder="1"/>
    <xf numFmtId="0" fontId="1" fillId="0" borderId="0" xfId="0" applyFont="1" applyBorder="1"/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44" fontId="0" fillId="2" borderId="2" xfId="0" applyNumberForma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8" xfId="0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3" fillId="2" borderId="12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44" fontId="4" fillId="0" borderId="3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44" fontId="4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44" fontId="4" fillId="3" borderId="3" xfId="0" applyNumberFormat="1" applyFont="1" applyFill="1" applyBorder="1" applyAlignment="1">
      <alignment horizontal="center" vertical="center"/>
    </xf>
    <xf numFmtId="44" fontId="4" fillId="3" borderId="4" xfId="0" applyNumberFormat="1" applyFont="1" applyFill="1" applyBorder="1" applyAlignment="1">
      <alignment horizontal="center" vertical="center"/>
    </xf>
    <xf numFmtId="44" fontId="4" fillId="3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9556A-4409-4C57-9BC1-A64C84425F9B}">
  <dimension ref="B1:J29"/>
  <sheetViews>
    <sheetView tabSelected="1" workbookViewId="0">
      <selection activeCell="J29" sqref="J29"/>
    </sheetView>
  </sheetViews>
  <sheetFormatPr defaultRowHeight="14.5" x14ac:dyDescent="0.35"/>
  <cols>
    <col min="2" max="2" width="9.6328125" customWidth="1"/>
    <col min="3" max="3" width="12.08984375" style="1" customWidth="1"/>
    <col min="4" max="4" width="29.6328125" style="4" customWidth="1"/>
    <col min="5" max="5" width="9.54296875" style="1" customWidth="1"/>
    <col min="6" max="6" width="9.453125" style="1" customWidth="1"/>
    <col min="7" max="7" width="11" style="1" customWidth="1"/>
    <col min="8" max="8" width="20.7265625" style="1" customWidth="1"/>
    <col min="9" max="9" width="11" customWidth="1"/>
    <col min="10" max="10" width="20.7265625" customWidth="1"/>
  </cols>
  <sheetData>
    <row r="1" spans="2:10" ht="20" customHeight="1" x14ac:dyDescent="0.35">
      <c r="B1" s="45"/>
      <c r="C1" s="46"/>
      <c r="D1" s="46"/>
      <c r="E1" s="46"/>
      <c r="F1" s="46"/>
      <c r="G1" s="46"/>
      <c r="H1" s="46"/>
    </row>
    <row r="2" spans="2:10" ht="15" thickBot="1" x14ac:dyDescent="0.4"/>
    <row r="3" spans="2:10" ht="18.5" x14ac:dyDescent="0.45">
      <c r="B3" s="29" t="s">
        <v>33</v>
      </c>
      <c r="C3" s="30"/>
      <c r="D3" s="30"/>
      <c r="E3" s="30"/>
      <c r="F3" s="31"/>
      <c r="G3" s="23" t="s">
        <v>34</v>
      </c>
      <c r="H3" s="24"/>
      <c r="I3" s="23" t="s">
        <v>35</v>
      </c>
      <c r="J3" s="24"/>
    </row>
    <row r="4" spans="2:10" ht="18.5" x14ac:dyDescent="0.45">
      <c r="B4" s="32" t="s">
        <v>29</v>
      </c>
      <c r="C4" s="33"/>
      <c r="D4" s="33"/>
      <c r="E4" s="33"/>
      <c r="F4" s="34"/>
      <c r="G4" s="25"/>
      <c r="H4" s="26"/>
      <c r="I4" s="25"/>
      <c r="J4" s="26"/>
    </row>
    <row r="5" spans="2:10" ht="19" thickBot="1" x14ac:dyDescent="0.5">
      <c r="B5" s="35" t="s">
        <v>30</v>
      </c>
      <c r="C5" s="36"/>
      <c r="D5" s="36"/>
      <c r="E5" s="36"/>
      <c r="F5" s="37"/>
      <c r="G5" s="27"/>
      <c r="H5" s="28"/>
      <c r="I5" s="27"/>
      <c r="J5" s="28"/>
    </row>
    <row r="6" spans="2:10" s="2" customFormat="1" ht="51" x14ac:dyDescent="0.35">
      <c r="B6" s="8" t="s">
        <v>0</v>
      </c>
      <c r="C6" s="47" t="s">
        <v>1</v>
      </c>
      <c r="D6" s="48"/>
      <c r="E6" s="5" t="s">
        <v>2</v>
      </c>
      <c r="F6" s="5" t="s">
        <v>6</v>
      </c>
      <c r="G6" s="17" t="s">
        <v>3</v>
      </c>
      <c r="H6" s="18" t="s">
        <v>32</v>
      </c>
      <c r="I6" s="17" t="s">
        <v>3</v>
      </c>
      <c r="J6" s="18" t="s">
        <v>32</v>
      </c>
    </row>
    <row r="7" spans="2:10" s="3" customFormat="1" ht="24" customHeight="1" x14ac:dyDescent="0.35">
      <c r="B7" s="9">
        <v>1</v>
      </c>
      <c r="C7" s="43" t="s">
        <v>4</v>
      </c>
      <c r="D7" s="44"/>
      <c r="E7" s="6">
        <v>1</v>
      </c>
      <c r="F7" s="6" t="s">
        <v>7</v>
      </c>
      <c r="G7" s="16">
        <v>16200</v>
      </c>
      <c r="H7" s="10">
        <f t="shared" ref="H7:H18" si="0">SUM(E7*G7)</f>
        <v>16200</v>
      </c>
      <c r="I7" s="16">
        <v>18600</v>
      </c>
      <c r="J7" s="10">
        <f>SUM(E7*I7)</f>
        <v>18600</v>
      </c>
    </row>
    <row r="8" spans="2:10" s="3" customFormat="1" ht="24" customHeight="1" x14ac:dyDescent="0.35">
      <c r="B8" s="9">
        <v>2</v>
      </c>
      <c r="C8" s="43" t="s">
        <v>5</v>
      </c>
      <c r="D8" s="44"/>
      <c r="E8" s="6">
        <v>1</v>
      </c>
      <c r="F8" s="6" t="s">
        <v>7</v>
      </c>
      <c r="G8" s="16">
        <v>3500</v>
      </c>
      <c r="H8" s="10">
        <f t="shared" si="0"/>
        <v>3500</v>
      </c>
      <c r="I8" s="16">
        <v>2295.34</v>
      </c>
      <c r="J8" s="10">
        <f>SUM(E8*I8)</f>
        <v>2295.34</v>
      </c>
    </row>
    <row r="9" spans="2:10" s="3" customFormat="1" ht="24" customHeight="1" x14ac:dyDescent="0.35">
      <c r="B9" s="9">
        <v>3</v>
      </c>
      <c r="C9" s="43" t="s">
        <v>8</v>
      </c>
      <c r="D9" s="44"/>
      <c r="E9" s="6">
        <v>1</v>
      </c>
      <c r="F9" s="6" t="s">
        <v>7</v>
      </c>
      <c r="G9" s="16">
        <v>7225</v>
      </c>
      <c r="H9" s="10">
        <f t="shared" si="0"/>
        <v>7225</v>
      </c>
      <c r="I9" s="16">
        <v>34301.760000000002</v>
      </c>
      <c r="J9" s="10">
        <f>SUM(E9*I9)</f>
        <v>34301.760000000002</v>
      </c>
    </row>
    <row r="10" spans="2:10" s="3" customFormat="1" ht="24" customHeight="1" x14ac:dyDescent="0.35">
      <c r="B10" s="9">
        <v>4</v>
      </c>
      <c r="C10" s="43" t="s">
        <v>9</v>
      </c>
      <c r="D10" s="44"/>
      <c r="E10" s="6">
        <v>1</v>
      </c>
      <c r="F10" s="6" t="s">
        <v>7</v>
      </c>
      <c r="G10" s="16">
        <v>11400</v>
      </c>
      <c r="H10" s="10">
        <f t="shared" si="0"/>
        <v>11400</v>
      </c>
      <c r="I10" s="16">
        <v>13529.88</v>
      </c>
      <c r="J10" s="10">
        <f>SUM(E10*I10)</f>
        <v>13529.88</v>
      </c>
    </row>
    <row r="11" spans="2:10" s="3" customFormat="1" ht="24" customHeight="1" x14ac:dyDescent="0.35">
      <c r="B11" s="9">
        <v>5</v>
      </c>
      <c r="C11" s="43" t="s">
        <v>31</v>
      </c>
      <c r="D11" s="44"/>
      <c r="E11" s="6">
        <v>47</v>
      </c>
      <c r="F11" s="6" t="s">
        <v>10</v>
      </c>
      <c r="G11" s="16">
        <v>285</v>
      </c>
      <c r="H11" s="10">
        <f>SUM($E11*G11)</f>
        <v>13395</v>
      </c>
      <c r="I11" s="16">
        <v>230.28</v>
      </c>
      <c r="J11" s="10">
        <f t="shared" ref="J11:J17" si="1">SUM($E11*I11)</f>
        <v>10823.16</v>
      </c>
    </row>
    <row r="12" spans="2:10" s="3" customFormat="1" ht="24" customHeight="1" x14ac:dyDescent="0.35">
      <c r="B12" s="9">
        <v>6</v>
      </c>
      <c r="C12" s="43" t="s">
        <v>11</v>
      </c>
      <c r="D12" s="44"/>
      <c r="E12" s="6">
        <v>11560</v>
      </c>
      <c r="F12" s="6" t="s">
        <v>12</v>
      </c>
      <c r="G12" s="16">
        <v>0.55000000000000004</v>
      </c>
      <c r="H12" s="10">
        <f>SUM(E12*G12)</f>
        <v>6358.0000000000009</v>
      </c>
      <c r="I12" s="16">
        <v>2.0699999999999998</v>
      </c>
      <c r="J12" s="10">
        <f t="shared" si="1"/>
        <v>23929.199999999997</v>
      </c>
    </row>
    <row r="13" spans="2:10" s="3" customFormat="1" ht="24" customHeight="1" x14ac:dyDescent="0.35">
      <c r="B13" s="9">
        <v>7</v>
      </c>
      <c r="C13" s="43" t="s">
        <v>13</v>
      </c>
      <c r="D13" s="44"/>
      <c r="E13" s="6">
        <v>60</v>
      </c>
      <c r="F13" s="6" t="s">
        <v>14</v>
      </c>
      <c r="G13" s="16">
        <v>141</v>
      </c>
      <c r="H13" s="10">
        <f>SUM($E13*G13)</f>
        <v>8460</v>
      </c>
      <c r="I13" s="16">
        <v>186.58</v>
      </c>
      <c r="J13" s="10">
        <f t="shared" si="1"/>
        <v>11194.800000000001</v>
      </c>
    </row>
    <row r="14" spans="2:10" s="3" customFormat="1" ht="24" customHeight="1" x14ac:dyDescent="0.35">
      <c r="B14" s="9">
        <v>8</v>
      </c>
      <c r="C14" s="43" t="s">
        <v>15</v>
      </c>
      <c r="D14" s="44"/>
      <c r="E14" s="6">
        <v>132</v>
      </c>
      <c r="F14" s="6" t="s">
        <v>16</v>
      </c>
      <c r="G14" s="16">
        <v>7</v>
      </c>
      <c r="H14" s="10">
        <f>SUM($E14*G14)</f>
        <v>924</v>
      </c>
      <c r="I14" s="16">
        <v>27.53</v>
      </c>
      <c r="J14" s="10">
        <f t="shared" si="1"/>
        <v>3633.96</v>
      </c>
    </row>
    <row r="15" spans="2:10" s="3" customFormat="1" ht="24" customHeight="1" x14ac:dyDescent="0.35">
      <c r="B15" s="9">
        <v>9</v>
      </c>
      <c r="C15" s="43" t="s">
        <v>17</v>
      </c>
      <c r="D15" s="44"/>
      <c r="E15" s="6">
        <v>9</v>
      </c>
      <c r="F15" s="6" t="s">
        <v>18</v>
      </c>
      <c r="G15" s="16">
        <v>300</v>
      </c>
      <c r="H15" s="10">
        <f>SUM($E15*G15)</f>
        <v>2700</v>
      </c>
      <c r="I15" s="16">
        <v>610</v>
      </c>
      <c r="J15" s="10">
        <f t="shared" si="1"/>
        <v>5490</v>
      </c>
    </row>
    <row r="16" spans="2:10" s="3" customFormat="1" ht="24" customHeight="1" x14ac:dyDescent="0.35">
      <c r="B16" s="9">
        <v>10</v>
      </c>
      <c r="C16" s="43" t="s">
        <v>19</v>
      </c>
      <c r="D16" s="44"/>
      <c r="E16" s="6">
        <v>280</v>
      </c>
      <c r="F16" s="6" t="s">
        <v>16</v>
      </c>
      <c r="G16" s="16">
        <v>56</v>
      </c>
      <c r="H16" s="10">
        <f>SUM($E16*G16)</f>
        <v>15680</v>
      </c>
      <c r="I16" s="16">
        <v>67.89</v>
      </c>
      <c r="J16" s="10">
        <f t="shared" si="1"/>
        <v>19009.2</v>
      </c>
    </row>
    <row r="17" spans="2:10" s="3" customFormat="1" ht="24" customHeight="1" x14ac:dyDescent="0.35">
      <c r="B17" s="9">
        <v>11</v>
      </c>
      <c r="C17" s="43" t="s">
        <v>20</v>
      </c>
      <c r="D17" s="44"/>
      <c r="E17" s="6">
        <v>1200</v>
      </c>
      <c r="F17" s="6" t="s">
        <v>16</v>
      </c>
      <c r="G17" s="16">
        <v>7.75</v>
      </c>
      <c r="H17" s="10">
        <f>SUM($E17*G17)</f>
        <v>9300</v>
      </c>
      <c r="I17" s="16">
        <v>15.98</v>
      </c>
      <c r="J17" s="10">
        <f t="shared" si="1"/>
        <v>19176</v>
      </c>
    </row>
    <row r="18" spans="2:10" s="3" customFormat="1" ht="24" customHeight="1" x14ac:dyDescent="0.35">
      <c r="B18" s="9">
        <v>12</v>
      </c>
      <c r="C18" s="43" t="s">
        <v>21</v>
      </c>
      <c r="D18" s="44"/>
      <c r="E18" s="6">
        <v>1</v>
      </c>
      <c r="F18" s="6" t="s">
        <v>7</v>
      </c>
      <c r="G18" s="16">
        <v>940</v>
      </c>
      <c r="H18" s="10">
        <f t="shared" si="0"/>
        <v>940</v>
      </c>
      <c r="I18" s="16">
        <v>4150.0600000000004</v>
      </c>
      <c r="J18" s="10">
        <f>SUM(E18*I18)</f>
        <v>4150.0600000000004</v>
      </c>
    </row>
    <row r="19" spans="2:10" s="3" customFormat="1" ht="24" customHeight="1" x14ac:dyDescent="0.35">
      <c r="B19" s="9" t="s">
        <v>22</v>
      </c>
      <c r="C19" s="43" t="s">
        <v>23</v>
      </c>
      <c r="D19" s="44"/>
      <c r="E19" s="6">
        <v>40</v>
      </c>
      <c r="F19" s="6" t="s">
        <v>14</v>
      </c>
      <c r="G19" s="16">
        <v>95</v>
      </c>
      <c r="H19" s="10">
        <f>SUM($E19*G19)</f>
        <v>3800</v>
      </c>
      <c r="I19" s="16">
        <v>189</v>
      </c>
      <c r="J19" s="10">
        <f>SUM($E19*I19)</f>
        <v>7560</v>
      </c>
    </row>
    <row r="20" spans="2:10" s="3" customFormat="1" ht="24" customHeight="1" x14ac:dyDescent="0.35">
      <c r="B20" s="9" t="s">
        <v>24</v>
      </c>
      <c r="C20" s="43" t="s">
        <v>25</v>
      </c>
      <c r="D20" s="44"/>
      <c r="E20" s="6">
        <v>10</v>
      </c>
      <c r="F20" s="6" t="s">
        <v>14</v>
      </c>
      <c r="G20" s="16">
        <v>90</v>
      </c>
      <c r="H20" s="10">
        <f>SUM($E20*G20)</f>
        <v>900</v>
      </c>
      <c r="I20" s="16">
        <v>221</v>
      </c>
      <c r="J20" s="10">
        <f>SUM($E20*I20)</f>
        <v>2210</v>
      </c>
    </row>
    <row r="21" spans="2:10" s="3" customFormat="1" ht="24" customHeight="1" x14ac:dyDescent="0.35">
      <c r="B21" s="9">
        <v>14</v>
      </c>
      <c r="C21" s="43" t="s">
        <v>26</v>
      </c>
      <c r="D21" s="44"/>
      <c r="E21" s="6">
        <v>580</v>
      </c>
      <c r="F21" s="6" t="s">
        <v>16</v>
      </c>
      <c r="G21" s="16">
        <v>20</v>
      </c>
      <c r="H21" s="10">
        <f>SUM($E21*G21)</f>
        <v>11600</v>
      </c>
      <c r="I21" s="16">
        <v>11.5</v>
      </c>
      <c r="J21" s="10">
        <f>SUM($E21*I21)</f>
        <v>6670</v>
      </c>
    </row>
    <row r="22" spans="2:10" s="3" customFormat="1" ht="24" customHeight="1" thickBot="1" x14ac:dyDescent="0.4">
      <c r="B22" s="9">
        <v>15</v>
      </c>
      <c r="C22" s="43" t="s">
        <v>27</v>
      </c>
      <c r="D22" s="44"/>
      <c r="E22" s="6">
        <v>32840</v>
      </c>
      <c r="F22" s="6" t="s">
        <v>12</v>
      </c>
      <c r="G22" s="16">
        <v>1.5</v>
      </c>
      <c r="H22" s="11">
        <f>SUM($E22*G22)</f>
        <v>49260</v>
      </c>
      <c r="I22" s="16">
        <v>0.53</v>
      </c>
      <c r="J22" s="11">
        <f>SUM($E22*I22)</f>
        <v>17405.2</v>
      </c>
    </row>
    <row r="23" spans="2:10" ht="7" customHeight="1" x14ac:dyDescent="0.35">
      <c r="B23" s="12"/>
      <c r="C23" s="15"/>
      <c r="D23" s="13"/>
      <c r="E23" s="15"/>
      <c r="F23" s="15"/>
      <c r="G23" s="15"/>
      <c r="H23" s="49">
        <f>SUM(H7:H22)</f>
        <v>161642</v>
      </c>
      <c r="I23" s="7"/>
      <c r="J23" s="38">
        <f>SUM(J7:J22)</f>
        <v>199978.56000000003</v>
      </c>
    </row>
    <row r="24" spans="2:10" x14ac:dyDescent="0.35">
      <c r="B24" s="12"/>
      <c r="C24" s="15"/>
      <c r="D24" s="13"/>
      <c r="E24" s="15"/>
      <c r="F24" s="41" t="s">
        <v>28</v>
      </c>
      <c r="G24" s="42"/>
      <c r="H24" s="50"/>
      <c r="I24" s="7"/>
      <c r="J24" s="39"/>
    </row>
    <row r="25" spans="2:10" ht="15" thickBot="1" x14ac:dyDescent="0.4">
      <c r="B25" s="12"/>
      <c r="C25" s="15"/>
      <c r="D25" s="13"/>
      <c r="E25" s="15"/>
      <c r="F25" s="42"/>
      <c r="G25" s="42"/>
      <c r="H25" s="51"/>
      <c r="I25" s="7"/>
      <c r="J25" s="40"/>
    </row>
    <row r="26" spans="2:10" ht="15" thickBot="1" x14ac:dyDescent="0.4">
      <c r="B26" s="19"/>
      <c r="C26" s="14"/>
      <c r="D26" s="20"/>
      <c r="E26" s="14"/>
      <c r="F26" s="14"/>
      <c r="G26" s="14"/>
      <c r="H26" s="14"/>
      <c r="I26" s="21"/>
      <c r="J26" s="22"/>
    </row>
    <row r="29" spans="2:10" x14ac:dyDescent="0.35">
      <c r="J29" s="7"/>
    </row>
  </sheetData>
  <sheetProtection algorithmName="SHA-512" hashValue="b6qZRpd2G9vRHLYjx5DWy31z839RIHu/o0vTtM+ZbKV9i2V8ztWIQZ0KrgPpPBCELiaLylIDSuc7G3dUE2NIZA==" saltValue="FmnrguZorhJ9/XBFTu+0Eg==" spinCount="100000" sheet="1" objects="1" scenarios="1" selectLockedCells="1" selectUnlockedCells="1"/>
  <mergeCells count="26">
    <mergeCell ref="B1:H1"/>
    <mergeCell ref="C13:D13"/>
    <mergeCell ref="C14:D14"/>
    <mergeCell ref="C15:D15"/>
    <mergeCell ref="C16:D16"/>
    <mergeCell ref="C8:D8"/>
    <mergeCell ref="C9:D9"/>
    <mergeCell ref="C10:D10"/>
    <mergeCell ref="C11:D11"/>
    <mergeCell ref="C12:D12"/>
    <mergeCell ref="C6:D6"/>
    <mergeCell ref="C7:D7"/>
    <mergeCell ref="G3:H5"/>
    <mergeCell ref="I3:J5"/>
    <mergeCell ref="B3:F3"/>
    <mergeCell ref="B4:F4"/>
    <mergeCell ref="B5:F5"/>
    <mergeCell ref="J23:J25"/>
    <mergeCell ref="H23:H25"/>
    <mergeCell ref="F24:G25"/>
    <mergeCell ref="C17:D17"/>
    <mergeCell ref="C18:D18"/>
    <mergeCell ref="C19:D19"/>
    <mergeCell ref="C20:D20"/>
    <mergeCell ref="C21:D21"/>
    <mergeCell ref="C22:D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Groeschl</dc:creator>
  <cp:lastModifiedBy>Sherry Groeschl</cp:lastModifiedBy>
  <dcterms:created xsi:type="dcterms:W3CDTF">2021-02-09T18:45:59Z</dcterms:created>
  <dcterms:modified xsi:type="dcterms:W3CDTF">2021-05-06T17:23:03Z</dcterms:modified>
</cp:coreProperties>
</file>