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1-306 - Joseph Plains LiDar\Tab 5 - Bids Received\"/>
    </mc:Choice>
  </mc:AlternateContent>
  <xr:revisionPtr revIDLastSave="0" documentId="13_ncr:1_{8B5EE6D5-CC8D-473C-9DC9-DD36834A2157}" xr6:coauthVersionLast="46" xr6:coauthVersionMax="46" xr10:uidLastSave="{00000000-0000-0000-0000-000000000000}"/>
  <bookViews>
    <workbookView xWindow="-110" yWindow="-110" windowWidth="19420" windowHeight="10420" xr2:uid="{0EB3464A-0323-4436-91D8-FDD4B307E04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P8" i="1"/>
  <c r="U8" i="1"/>
  <c r="AO9" i="1"/>
  <c r="AO8" i="1"/>
  <c r="AJ9" i="1"/>
  <c r="AJ8" i="1"/>
  <c r="AE9" i="1"/>
  <c r="AE8" i="1"/>
  <c r="Z9" i="1"/>
  <c r="Z8" i="1"/>
  <c r="Z10" i="1" s="1"/>
  <c r="U9" i="1"/>
  <c r="K9" i="1"/>
  <c r="K8" i="1"/>
  <c r="U10" i="1" l="1"/>
  <c r="AE10" i="1"/>
  <c r="AJ10" i="1"/>
  <c r="AO10" i="1"/>
  <c r="K10" i="1"/>
  <c r="P10" i="1"/>
</calcChain>
</file>

<file path=xl/sharedStrings.xml><?xml version="1.0" encoding="utf-8"?>
<sst xmlns="http://schemas.openxmlformats.org/spreadsheetml/2006/main" count="54" uniqueCount="24">
  <si>
    <t>DESCRIPTION</t>
  </si>
  <si>
    <t>NUMBER</t>
  </si>
  <si>
    <t xml:space="preserve">UNIT </t>
  </si>
  <si>
    <t>PRICE PER</t>
  </si>
  <si>
    <t>TOTAL EXTENDED</t>
  </si>
  <si>
    <t>OF UNITS</t>
  </si>
  <si>
    <t>TYPE</t>
  </si>
  <si>
    <t>UNIT</t>
  </si>
  <si>
    <t>AMOUNT</t>
  </si>
  <si>
    <t xml:space="preserve">Acres </t>
  </si>
  <si>
    <t>Fully Burdened Mobilization</t>
  </si>
  <si>
    <t>Each</t>
  </si>
  <si>
    <t xml:space="preserve">TOTAL </t>
  </si>
  <si>
    <t>JOSEPH PLAINS</t>
  </si>
  <si>
    <t>RFQ 21-306</t>
  </si>
  <si>
    <t>JOSEPH PLAINS LiDAR</t>
  </si>
  <si>
    <t>QUOTE EVALUATION</t>
  </si>
  <si>
    <t>V1 FIBER</t>
  </si>
  <si>
    <t>THE SANBORN MAP COMPANY, INC</t>
  </si>
  <si>
    <t>NV5 GEOSPATIAL</t>
  </si>
  <si>
    <t>EAGLE MAPPING, INC</t>
  </si>
  <si>
    <t>THE ATLANTIC GROUP, LLC</t>
  </si>
  <si>
    <t>AERIAL SERVICES, INC</t>
  </si>
  <si>
    <t>AIRBORNE IMAGING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</si>
</sst>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00"/>
    <numFmt numFmtId="165" formatCode="&quot;$&quot;#,##0.00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164" fontId="2" fillId="3" borderId="3" xfId="0" applyNumberFormat="1" applyFont="1" applyFill="1" applyBorder="1" applyAlignment="1" applyProtection="1">
      <alignment horizontal="center"/>
      <protection locked="0"/>
    </xf>
    <xf numFmtId="44" fontId="2" fillId="0" borderId="1" xfId="0" applyNumberFormat="1" applyFont="1" applyBorder="1" applyAlignment="1">
      <alignment horizontal="left"/>
    </xf>
    <xf numFmtId="44" fontId="2" fillId="0" borderId="0" xfId="0" applyNumberFormat="1" applyFont="1" applyBorder="1" applyAlignment="1">
      <alignment horizontal="left"/>
    </xf>
    <xf numFmtId="44" fontId="2" fillId="0" borderId="15" xfId="0" applyNumberFormat="1" applyFont="1" applyBorder="1" applyAlignment="1">
      <alignment horizontal="left"/>
    </xf>
    <xf numFmtId="44" fontId="2" fillId="0" borderId="10" xfId="0" applyNumberFormat="1" applyFont="1" applyBorder="1" applyAlignment="1">
      <alignment horizontal="left"/>
    </xf>
    <xf numFmtId="44" fontId="2" fillId="0" borderId="5" xfId="0" applyNumberFormat="1" applyFont="1" applyBorder="1" applyAlignment="1">
      <alignment horizontal="left"/>
    </xf>
    <xf numFmtId="44" fontId="2" fillId="0" borderId="20" xfId="0" applyNumberFormat="1" applyFont="1" applyBorder="1" applyAlignment="1">
      <alignment horizontal="left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/>
    </xf>
    <xf numFmtId="165" fontId="1" fillId="0" borderId="8" xfId="0" applyNumberFormat="1" applyFont="1" applyBorder="1" applyAlignment="1">
      <alignment horizontal="center" vertical="center"/>
    </xf>
    <xf numFmtId="165" fontId="1" fillId="0" borderId="19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165" fontId="1" fillId="0" borderId="22" xfId="0" applyNumberFormat="1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5" fontId="1" fillId="4" borderId="7" xfId="0" applyNumberFormat="1" applyFont="1" applyFill="1" applyBorder="1" applyAlignment="1">
      <alignment horizontal="center" vertical="center"/>
    </xf>
    <xf numFmtId="165" fontId="1" fillId="4" borderId="8" xfId="0" applyNumberFormat="1" applyFont="1" applyFill="1" applyBorder="1" applyAlignment="1">
      <alignment horizontal="center" vertical="center"/>
    </xf>
    <xf numFmtId="165" fontId="1" fillId="4" borderId="19" xfId="0" applyNumberFormat="1" applyFont="1" applyFill="1" applyBorder="1" applyAlignment="1">
      <alignment horizontal="center" vertical="center"/>
    </xf>
    <xf numFmtId="165" fontId="1" fillId="4" borderId="23" xfId="0" applyNumberFormat="1" applyFont="1" applyFill="1" applyBorder="1" applyAlignment="1">
      <alignment horizontal="center" vertical="center"/>
    </xf>
    <xf numFmtId="165" fontId="1" fillId="4" borderId="22" xfId="0" applyNumberFormat="1" applyFont="1" applyFill="1" applyBorder="1" applyAlignment="1">
      <alignment horizontal="center" vertical="center"/>
    </xf>
    <xf numFmtId="165" fontId="1" fillId="4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37A8C-CB41-4043-89BC-1EBDB355D23C}">
  <dimension ref="B1:AQ11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Z10" sqref="Z10:AB11"/>
    </sheetView>
  </sheetViews>
  <sheetFormatPr defaultRowHeight="14.5" x14ac:dyDescent="0.35"/>
  <cols>
    <col min="3" max="3" width="8" customWidth="1"/>
    <col min="4" max="4" width="2.26953125" customWidth="1"/>
    <col min="5" max="5" width="4.54296875" customWidth="1"/>
    <col min="6" max="6" width="5.36328125" customWidth="1"/>
    <col min="7" max="7" width="3.453125" customWidth="1"/>
    <col min="8" max="8" width="5.54296875" customWidth="1"/>
    <col min="9" max="9" width="9.36328125" customWidth="1"/>
    <col min="10" max="10" width="1.81640625" customWidth="1"/>
    <col min="11" max="11" width="8.90625"/>
    <col min="12" max="12" width="6.6328125" customWidth="1"/>
    <col min="13" max="13" width="1" customWidth="1"/>
    <col min="14" max="14" width="9.36328125" customWidth="1"/>
    <col min="15" max="15" width="2.54296875" customWidth="1"/>
    <col min="17" max="17" width="6.6328125" customWidth="1"/>
    <col min="18" max="18" width="1" customWidth="1"/>
    <col min="19" max="19" width="10.08984375" customWidth="1"/>
    <col min="20" max="20" width="1.81640625" customWidth="1"/>
    <col min="22" max="22" width="6.6328125" customWidth="1"/>
    <col min="23" max="23" width="1" customWidth="1"/>
    <col min="24" max="24" width="9.36328125" customWidth="1"/>
    <col min="25" max="25" width="1.81640625" customWidth="1"/>
    <col min="27" max="27" width="6.6328125" customWidth="1"/>
    <col min="28" max="28" width="1" customWidth="1"/>
    <col min="29" max="29" width="9.36328125" customWidth="1"/>
    <col min="30" max="30" width="1.81640625" customWidth="1"/>
    <col min="32" max="32" width="6.6328125" customWidth="1"/>
    <col min="33" max="33" width="1" customWidth="1"/>
    <col min="34" max="34" width="9.36328125" customWidth="1"/>
    <col min="35" max="35" width="1.81640625" customWidth="1"/>
    <col min="37" max="37" width="6.6328125" customWidth="1"/>
    <col min="38" max="38" width="1" customWidth="1"/>
    <col min="39" max="39" width="9.36328125" customWidth="1"/>
    <col min="40" max="40" width="2.453125" customWidth="1"/>
    <col min="42" max="42" width="6.6328125" customWidth="1"/>
    <col min="43" max="43" width="1" customWidth="1"/>
  </cols>
  <sheetData>
    <row r="1" spans="2:43" ht="15" thickBot="1" x14ac:dyDescent="0.4"/>
    <row r="2" spans="2:43" x14ac:dyDescent="0.35">
      <c r="B2" s="5"/>
      <c r="C2" s="6"/>
      <c r="D2" s="6"/>
      <c r="E2" s="6"/>
      <c r="F2" s="6"/>
      <c r="G2" s="6"/>
      <c r="H2" s="6"/>
      <c r="I2" s="26" t="s">
        <v>23</v>
      </c>
      <c r="J2" s="27"/>
      <c r="K2" s="27"/>
      <c r="L2" s="27"/>
      <c r="M2" s="28"/>
      <c r="N2" s="26" t="s">
        <v>22</v>
      </c>
      <c r="O2" s="27"/>
      <c r="P2" s="27"/>
      <c r="Q2" s="27"/>
      <c r="R2" s="28"/>
      <c r="S2" s="26" t="s">
        <v>21</v>
      </c>
      <c r="T2" s="27"/>
      <c r="U2" s="27"/>
      <c r="V2" s="27"/>
      <c r="W2" s="28"/>
      <c r="X2" s="26" t="s">
        <v>20</v>
      </c>
      <c r="Y2" s="27"/>
      <c r="Z2" s="27"/>
      <c r="AA2" s="27"/>
      <c r="AB2" s="28"/>
      <c r="AC2" s="26" t="s">
        <v>19</v>
      </c>
      <c r="AD2" s="27"/>
      <c r="AE2" s="27"/>
      <c r="AF2" s="27"/>
      <c r="AG2" s="28"/>
      <c r="AH2" s="45" t="s">
        <v>18</v>
      </c>
      <c r="AI2" s="46"/>
      <c r="AJ2" s="46"/>
      <c r="AK2" s="46"/>
      <c r="AL2" s="47"/>
      <c r="AM2" s="26" t="s">
        <v>17</v>
      </c>
      <c r="AN2" s="27"/>
      <c r="AO2" s="27"/>
      <c r="AP2" s="27"/>
      <c r="AQ2" s="28"/>
    </row>
    <row r="3" spans="2:43" x14ac:dyDescent="0.35">
      <c r="B3" s="60" t="s">
        <v>16</v>
      </c>
      <c r="C3" s="61"/>
      <c r="D3" s="61"/>
      <c r="E3" s="61"/>
      <c r="F3" s="61"/>
      <c r="G3" s="61"/>
      <c r="H3" s="61"/>
      <c r="I3" s="29"/>
      <c r="J3" s="30"/>
      <c r="K3" s="30"/>
      <c r="L3" s="30"/>
      <c r="M3" s="31"/>
      <c r="N3" s="29"/>
      <c r="O3" s="30"/>
      <c r="P3" s="30"/>
      <c r="Q3" s="30"/>
      <c r="R3" s="31"/>
      <c r="S3" s="29"/>
      <c r="T3" s="30"/>
      <c r="U3" s="30"/>
      <c r="V3" s="30"/>
      <c r="W3" s="31"/>
      <c r="X3" s="29"/>
      <c r="Y3" s="30"/>
      <c r="Z3" s="30"/>
      <c r="AA3" s="30"/>
      <c r="AB3" s="31"/>
      <c r="AC3" s="29"/>
      <c r="AD3" s="30"/>
      <c r="AE3" s="30"/>
      <c r="AF3" s="30"/>
      <c r="AG3" s="31"/>
      <c r="AH3" s="48"/>
      <c r="AI3" s="49"/>
      <c r="AJ3" s="49"/>
      <c r="AK3" s="49"/>
      <c r="AL3" s="50"/>
      <c r="AM3" s="29"/>
      <c r="AN3" s="30"/>
      <c r="AO3" s="30"/>
      <c r="AP3" s="30"/>
      <c r="AQ3" s="31"/>
    </row>
    <row r="4" spans="2:43" x14ac:dyDescent="0.35">
      <c r="B4" s="60" t="s">
        <v>14</v>
      </c>
      <c r="C4" s="61"/>
      <c r="D4" s="61"/>
      <c r="E4" s="61"/>
      <c r="F4" s="61"/>
      <c r="G4" s="61"/>
      <c r="H4" s="61"/>
      <c r="I4" s="29"/>
      <c r="J4" s="30"/>
      <c r="K4" s="30"/>
      <c r="L4" s="30"/>
      <c r="M4" s="31"/>
      <c r="N4" s="29"/>
      <c r="O4" s="30"/>
      <c r="P4" s="30"/>
      <c r="Q4" s="30"/>
      <c r="R4" s="31"/>
      <c r="S4" s="29"/>
      <c r="T4" s="30"/>
      <c r="U4" s="30"/>
      <c r="V4" s="30"/>
      <c r="W4" s="31"/>
      <c r="X4" s="29"/>
      <c r="Y4" s="30"/>
      <c r="Z4" s="30"/>
      <c r="AA4" s="30"/>
      <c r="AB4" s="31"/>
      <c r="AC4" s="29"/>
      <c r="AD4" s="30"/>
      <c r="AE4" s="30"/>
      <c r="AF4" s="30"/>
      <c r="AG4" s="31"/>
      <c r="AH4" s="48"/>
      <c r="AI4" s="49"/>
      <c r="AJ4" s="49"/>
      <c r="AK4" s="49"/>
      <c r="AL4" s="50"/>
      <c r="AM4" s="29"/>
      <c r="AN4" s="30"/>
      <c r="AO4" s="30"/>
      <c r="AP4" s="30"/>
      <c r="AQ4" s="31"/>
    </row>
    <row r="5" spans="2:43" x14ac:dyDescent="0.35">
      <c r="B5" s="62" t="s">
        <v>15</v>
      </c>
      <c r="C5" s="63"/>
      <c r="D5" s="63"/>
      <c r="E5" s="63"/>
      <c r="F5" s="63"/>
      <c r="G5" s="63"/>
      <c r="H5" s="63"/>
      <c r="I5" s="32"/>
      <c r="J5" s="33"/>
      <c r="K5" s="33"/>
      <c r="L5" s="33"/>
      <c r="M5" s="34"/>
      <c r="N5" s="32"/>
      <c r="O5" s="33"/>
      <c r="P5" s="33"/>
      <c r="Q5" s="33"/>
      <c r="R5" s="34"/>
      <c r="S5" s="32"/>
      <c r="T5" s="33"/>
      <c r="U5" s="33"/>
      <c r="V5" s="33"/>
      <c r="W5" s="34"/>
      <c r="X5" s="32"/>
      <c r="Y5" s="33"/>
      <c r="Z5" s="33"/>
      <c r="AA5" s="33"/>
      <c r="AB5" s="34"/>
      <c r="AC5" s="32"/>
      <c r="AD5" s="33"/>
      <c r="AE5" s="33"/>
      <c r="AF5" s="33"/>
      <c r="AG5" s="34"/>
      <c r="AH5" s="51"/>
      <c r="AI5" s="52"/>
      <c r="AJ5" s="52"/>
      <c r="AK5" s="52"/>
      <c r="AL5" s="53"/>
      <c r="AM5" s="32"/>
      <c r="AN5" s="33"/>
      <c r="AO5" s="33"/>
      <c r="AP5" s="33"/>
      <c r="AQ5" s="34"/>
    </row>
    <row r="6" spans="2:43" x14ac:dyDescent="0.35">
      <c r="B6" s="54" t="s">
        <v>0</v>
      </c>
      <c r="C6" s="55"/>
      <c r="D6" s="55"/>
      <c r="E6" s="56"/>
      <c r="F6" s="37" t="s">
        <v>1</v>
      </c>
      <c r="G6" s="36"/>
      <c r="H6" s="4" t="s">
        <v>2</v>
      </c>
      <c r="I6" s="35" t="s">
        <v>3</v>
      </c>
      <c r="J6" s="36"/>
      <c r="K6" s="37" t="s">
        <v>4</v>
      </c>
      <c r="L6" s="38"/>
      <c r="M6" s="39"/>
      <c r="N6" s="35" t="s">
        <v>3</v>
      </c>
      <c r="O6" s="36"/>
      <c r="P6" s="37" t="s">
        <v>4</v>
      </c>
      <c r="Q6" s="38"/>
      <c r="R6" s="39"/>
      <c r="S6" s="35" t="s">
        <v>3</v>
      </c>
      <c r="T6" s="36"/>
      <c r="U6" s="37" t="s">
        <v>4</v>
      </c>
      <c r="V6" s="38"/>
      <c r="W6" s="39"/>
      <c r="X6" s="35" t="s">
        <v>3</v>
      </c>
      <c r="Y6" s="36"/>
      <c r="Z6" s="37" t="s">
        <v>4</v>
      </c>
      <c r="AA6" s="38"/>
      <c r="AB6" s="39"/>
      <c r="AC6" s="35" t="s">
        <v>3</v>
      </c>
      <c r="AD6" s="36"/>
      <c r="AE6" s="37" t="s">
        <v>4</v>
      </c>
      <c r="AF6" s="38"/>
      <c r="AG6" s="39"/>
      <c r="AH6" s="35" t="s">
        <v>3</v>
      </c>
      <c r="AI6" s="36"/>
      <c r="AJ6" s="37" t="s">
        <v>4</v>
      </c>
      <c r="AK6" s="38"/>
      <c r="AL6" s="39"/>
      <c r="AM6" s="35" t="s">
        <v>3</v>
      </c>
      <c r="AN6" s="36"/>
      <c r="AO6" s="37" t="s">
        <v>4</v>
      </c>
      <c r="AP6" s="38"/>
      <c r="AQ6" s="39"/>
    </row>
    <row r="7" spans="2:43" x14ac:dyDescent="0.35">
      <c r="B7" s="57"/>
      <c r="C7" s="58"/>
      <c r="D7" s="58"/>
      <c r="E7" s="59"/>
      <c r="F7" s="42" t="s">
        <v>5</v>
      </c>
      <c r="G7" s="41"/>
      <c r="H7" s="3" t="s">
        <v>6</v>
      </c>
      <c r="I7" s="40" t="s">
        <v>7</v>
      </c>
      <c r="J7" s="41"/>
      <c r="K7" s="42" t="s">
        <v>8</v>
      </c>
      <c r="L7" s="43"/>
      <c r="M7" s="44"/>
      <c r="N7" s="40" t="s">
        <v>7</v>
      </c>
      <c r="O7" s="41"/>
      <c r="P7" s="42" t="s">
        <v>8</v>
      </c>
      <c r="Q7" s="43"/>
      <c r="R7" s="44"/>
      <c r="S7" s="40" t="s">
        <v>7</v>
      </c>
      <c r="T7" s="41"/>
      <c r="U7" s="42" t="s">
        <v>8</v>
      </c>
      <c r="V7" s="43"/>
      <c r="W7" s="44"/>
      <c r="X7" s="40" t="s">
        <v>7</v>
      </c>
      <c r="Y7" s="41"/>
      <c r="Z7" s="42" t="s">
        <v>8</v>
      </c>
      <c r="AA7" s="43"/>
      <c r="AB7" s="44"/>
      <c r="AC7" s="40" t="s">
        <v>7</v>
      </c>
      <c r="AD7" s="41"/>
      <c r="AE7" s="42" t="s">
        <v>8</v>
      </c>
      <c r="AF7" s="43"/>
      <c r="AG7" s="44"/>
      <c r="AH7" s="40" t="s">
        <v>7</v>
      </c>
      <c r="AI7" s="41"/>
      <c r="AJ7" s="42" t="s">
        <v>8</v>
      </c>
      <c r="AK7" s="43"/>
      <c r="AL7" s="44"/>
      <c r="AM7" s="40" t="s">
        <v>7</v>
      </c>
      <c r="AN7" s="41"/>
      <c r="AO7" s="42" t="s">
        <v>8</v>
      </c>
      <c r="AP7" s="43"/>
      <c r="AQ7" s="44"/>
    </row>
    <row r="8" spans="2:43" ht="22" customHeight="1" x14ac:dyDescent="0.35">
      <c r="B8" s="68" t="s">
        <v>13</v>
      </c>
      <c r="C8" s="69"/>
      <c r="D8" s="69"/>
      <c r="E8" s="70"/>
      <c r="F8" s="66">
        <v>37386</v>
      </c>
      <c r="G8" s="67"/>
      <c r="H8" s="7" t="s">
        <v>9</v>
      </c>
      <c r="I8" s="8">
        <v>1.92</v>
      </c>
      <c r="J8" s="9"/>
      <c r="K8" s="10">
        <f>SUM($F8*I8)</f>
        <v>71781.119999999995</v>
      </c>
      <c r="L8" s="11"/>
      <c r="M8" s="12"/>
      <c r="N8" s="8">
        <v>2.6547370699999999</v>
      </c>
      <c r="O8" s="9"/>
      <c r="P8" s="10">
        <f>SUM(F8*N8)</f>
        <v>99250.000099019991</v>
      </c>
      <c r="Q8" s="11"/>
      <c r="R8" s="12"/>
      <c r="S8" s="8">
        <v>1.5853999999999999</v>
      </c>
      <c r="T8" s="9"/>
      <c r="U8" s="10">
        <f>SUM(F8*S8)</f>
        <v>59271.7644</v>
      </c>
      <c r="V8" s="11"/>
      <c r="W8" s="12"/>
      <c r="X8" s="8">
        <v>1.4</v>
      </c>
      <c r="Y8" s="9"/>
      <c r="Z8" s="10">
        <f>SUM($F8*X8)</f>
        <v>52340.399999999994</v>
      </c>
      <c r="AA8" s="11"/>
      <c r="AB8" s="12"/>
      <c r="AC8" s="8">
        <v>1.84</v>
      </c>
      <c r="AD8" s="9"/>
      <c r="AE8" s="10">
        <f>SUM($F8*AC8)</f>
        <v>68790.240000000005</v>
      </c>
      <c r="AF8" s="11"/>
      <c r="AG8" s="12"/>
      <c r="AH8" s="8">
        <v>1.47</v>
      </c>
      <c r="AI8" s="9"/>
      <c r="AJ8" s="10">
        <f>SUM($F8*AH8)</f>
        <v>54957.42</v>
      </c>
      <c r="AK8" s="11"/>
      <c r="AL8" s="12"/>
      <c r="AM8" s="8">
        <v>3.26</v>
      </c>
      <c r="AN8" s="9"/>
      <c r="AO8" s="10">
        <f>SUM($F8*AM8)</f>
        <v>121878.35999999999</v>
      </c>
      <c r="AP8" s="11"/>
      <c r="AQ8" s="12"/>
    </row>
    <row r="9" spans="2:43" ht="15" customHeight="1" x14ac:dyDescent="0.35">
      <c r="B9" s="68" t="s">
        <v>10</v>
      </c>
      <c r="C9" s="69"/>
      <c r="D9" s="69"/>
      <c r="E9" s="70"/>
      <c r="F9" s="64">
        <v>1</v>
      </c>
      <c r="G9" s="65"/>
      <c r="H9" s="7" t="s">
        <v>11</v>
      </c>
      <c r="I9" s="8">
        <v>0</v>
      </c>
      <c r="J9" s="9"/>
      <c r="K9" s="13">
        <f>SUM($F9*I9)</f>
        <v>0</v>
      </c>
      <c r="L9" s="14"/>
      <c r="M9" s="15"/>
      <c r="N9" s="8">
        <v>10000</v>
      </c>
      <c r="O9" s="9"/>
      <c r="P9" s="13">
        <f>SUM($F9*N9)</f>
        <v>10000</v>
      </c>
      <c r="Q9" s="14"/>
      <c r="R9" s="15"/>
      <c r="S9" s="8">
        <v>30500.18</v>
      </c>
      <c r="T9" s="9"/>
      <c r="U9" s="13">
        <f>SUM($F9*S9)</f>
        <v>30500.18</v>
      </c>
      <c r="V9" s="14"/>
      <c r="W9" s="15"/>
      <c r="X9" s="8">
        <v>7340</v>
      </c>
      <c r="Y9" s="9"/>
      <c r="Z9" s="13">
        <f>SUM($F9*X9)</f>
        <v>7340</v>
      </c>
      <c r="AA9" s="14"/>
      <c r="AB9" s="15"/>
      <c r="AC9" s="8">
        <v>8994.4</v>
      </c>
      <c r="AD9" s="9"/>
      <c r="AE9" s="13">
        <f>SUM($F9*AC9)</f>
        <v>8994.4</v>
      </c>
      <c r="AF9" s="14"/>
      <c r="AG9" s="15"/>
      <c r="AH9" s="8">
        <v>6000</v>
      </c>
      <c r="AI9" s="9"/>
      <c r="AJ9" s="13">
        <f>SUM($F9*AH9)</f>
        <v>6000</v>
      </c>
      <c r="AK9" s="14"/>
      <c r="AL9" s="15"/>
      <c r="AM9" s="8">
        <v>13393</v>
      </c>
      <c r="AN9" s="9"/>
      <c r="AO9" s="13">
        <f>SUM($F9*AM9)</f>
        <v>13393</v>
      </c>
      <c r="AP9" s="14"/>
      <c r="AQ9" s="15"/>
    </row>
    <row r="10" spans="2:43" x14ac:dyDescent="0.35">
      <c r="C10" s="1"/>
      <c r="D10" s="1"/>
      <c r="E10" s="1"/>
      <c r="F10" s="1"/>
      <c r="G10" s="1"/>
      <c r="H10" s="1"/>
      <c r="I10" s="16" t="s">
        <v>12</v>
      </c>
      <c r="J10" s="17"/>
      <c r="K10" s="20">
        <f>SUM(K8:M9)</f>
        <v>71781.119999999995</v>
      </c>
      <c r="L10" s="21"/>
      <c r="M10" s="22"/>
      <c r="N10" s="16" t="s">
        <v>12</v>
      </c>
      <c r="O10" s="17"/>
      <c r="P10" s="20">
        <f>SUM(P8:R9)</f>
        <v>109250.00009901999</v>
      </c>
      <c r="Q10" s="21"/>
      <c r="R10" s="22"/>
      <c r="S10" s="16" t="s">
        <v>12</v>
      </c>
      <c r="T10" s="17"/>
      <c r="U10" s="20">
        <f>SUM(U8:W9)</f>
        <v>89771.944400000008</v>
      </c>
      <c r="V10" s="21"/>
      <c r="W10" s="22"/>
      <c r="X10" s="16" t="s">
        <v>12</v>
      </c>
      <c r="Y10" s="17"/>
      <c r="Z10" s="71">
        <f>SUM(Z8:AB9)</f>
        <v>59680.399999999994</v>
      </c>
      <c r="AA10" s="72"/>
      <c r="AB10" s="73"/>
      <c r="AC10" s="16" t="s">
        <v>12</v>
      </c>
      <c r="AD10" s="17"/>
      <c r="AE10" s="20">
        <f>SUM(AE8:AG9)</f>
        <v>77784.639999999999</v>
      </c>
      <c r="AF10" s="21"/>
      <c r="AG10" s="22"/>
      <c r="AH10" s="16" t="s">
        <v>12</v>
      </c>
      <c r="AI10" s="17"/>
      <c r="AJ10" s="20">
        <f>SUM(AJ8:AL9)</f>
        <v>60957.42</v>
      </c>
      <c r="AK10" s="21"/>
      <c r="AL10" s="22"/>
      <c r="AM10" s="16" t="s">
        <v>12</v>
      </c>
      <c r="AN10" s="17"/>
      <c r="AO10" s="20">
        <f>SUM(AO8:AQ9)</f>
        <v>135271.35999999999</v>
      </c>
      <c r="AP10" s="21"/>
      <c r="AQ10" s="22"/>
    </row>
    <row r="11" spans="2:43" ht="15" thickBot="1" x14ac:dyDescent="0.4">
      <c r="C11" s="1"/>
      <c r="D11" s="1"/>
      <c r="E11" s="1"/>
      <c r="F11" s="1"/>
      <c r="G11" s="1"/>
      <c r="H11" s="2"/>
      <c r="I11" s="18"/>
      <c r="J11" s="19"/>
      <c r="K11" s="23"/>
      <c r="L11" s="24"/>
      <c r="M11" s="25"/>
      <c r="N11" s="18"/>
      <c r="O11" s="19"/>
      <c r="P11" s="23"/>
      <c r="Q11" s="24"/>
      <c r="R11" s="25"/>
      <c r="S11" s="18"/>
      <c r="T11" s="19"/>
      <c r="U11" s="23"/>
      <c r="V11" s="24"/>
      <c r="W11" s="25"/>
      <c r="X11" s="18"/>
      <c r="Y11" s="19"/>
      <c r="Z11" s="74"/>
      <c r="AA11" s="75"/>
      <c r="AB11" s="76"/>
      <c r="AC11" s="18"/>
      <c r="AD11" s="19"/>
      <c r="AE11" s="23"/>
      <c r="AF11" s="24"/>
      <c r="AG11" s="25"/>
      <c r="AH11" s="18"/>
      <c r="AI11" s="19"/>
      <c r="AJ11" s="23"/>
      <c r="AK11" s="24"/>
      <c r="AL11" s="25"/>
      <c r="AM11" s="18"/>
      <c r="AN11" s="19"/>
      <c r="AO11" s="23"/>
      <c r="AP11" s="24"/>
      <c r="AQ11" s="25"/>
    </row>
  </sheetData>
  <sheetProtection algorithmName="SHA-512" hashValue="Twmf9DQh3EOnfLbWraWDJRncSI06Xe7lnZTT1GxLNvMAmXg/CYHPIOU5NHjSqdggnm80YML2YNASnAKstjlJOg==" saltValue="TFhRCHFxTDopxpjAkczHKg==" spinCount="100000" sheet="1" selectLockedCells="1" selectUnlockedCells="1"/>
  <mergeCells count="87">
    <mergeCell ref="B9:E9"/>
    <mergeCell ref="N8:O8"/>
    <mergeCell ref="F9:G9"/>
    <mergeCell ref="I9:J9"/>
    <mergeCell ref="K9:M9"/>
    <mergeCell ref="I10:J11"/>
    <mergeCell ref="K10:M11"/>
    <mergeCell ref="I2:M5"/>
    <mergeCell ref="B3:H3"/>
    <mergeCell ref="B4:H4"/>
    <mergeCell ref="B5:H5"/>
    <mergeCell ref="K8:M8"/>
    <mergeCell ref="F8:G8"/>
    <mergeCell ref="I8:J8"/>
    <mergeCell ref="B8:E8"/>
    <mergeCell ref="F7:G7"/>
    <mergeCell ref="B6:E7"/>
    <mergeCell ref="I7:J7"/>
    <mergeCell ref="K7:M7"/>
    <mergeCell ref="F6:G6"/>
    <mergeCell ref="I6:J6"/>
    <mergeCell ref="K6:M6"/>
    <mergeCell ref="N2:R5"/>
    <mergeCell ref="N6:O6"/>
    <mergeCell ref="P6:R6"/>
    <mergeCell ref="N7:O7"/>
    <mergeCell ref="P7:R7"/>
    <mergeCell ref="P8:R8"/>
    <mergeCell ref="N9:O9"/>
    <mergeCell ref="P9:R9"/>
    <mergeCell ref="N10:O11"/>
    <mergeCell ref="P10:R11"/>
    <mergeCell ref="S2:W5"/>
    <mergeCell ref="S6:T6"/>
    <mergeCell ref="U6:W6"/>
    <mergeCell ref="S7:T7"/>
    <mergeCell ref="U7:W7"/>
    <mergeCell ref="S8:T8"/>
    <mergeCell ref="U8:W8"/>
    <mergeCell ref="S9:T9"/>
    <mergeCell ref="U9:W9"/>
    <mergeCell ref="S10:T11"/>
    <mergeCell ref="U10:W11"/>
    <mergeCell ref="X2:AB5"/>
    <mergeCell ref="X6:Y6"/>
    <mergeCell ref="Z6:AB6"/>
    <mergeCell ref="X7:Y7"/>
    <mergeCell ref="Z7:AB7"/>
    <mergeCell ref="X8:Y8"/>
    <mergeCell ref="Z8:AB8"/>
    <mergeCell ref="X9:Y9"/>
    <mergeCell ref="Z9:AB9"/>
    <mergeCell ref="X10:Y11"/>
    <mergeCell ref="Z10:AB11"/>
    <mergeCell ref="AC2:AG5"/>
    <mergeCell ref="AC6:AD6"/>
    <mergeCell ref="AE6:AG6"/>
    <mergeCell ref="AC7:AD7"/>
    <mergeCell ref="AE7:AG7"/>
    <mergeCell ref="AC8:AD8"/>
    <mergeCell ref="AE8:AG8"/>
    <mergeCell ref="AC9:AD9"/>
    <mergeCell ref="AE9:AG9"/>
    <mergeCell ref="AC10:AD11"/>
    <mergeCell ref="AE10:AG11"/>
    <mergeCell ref="AH2:AL5"/>
    <mergeCell ref="AH6:AI6"/>
    <mergeCell ref="AJ6:AL6"/>
    <mergeCell ref="AH7:AI7"/>
    <mergeCell ref="AJ7:AL7"/>
    <mergeCell ref="AH8:AI8"/>
    <mergeCell ref="AJ8:AL8"/>
    <mergeCell ref="AH9:AI9"/>
    <mergeCell ref="AJ9:AL9"/>
    <mergeCell ref="AH10:AI11"/>
    <mergeCell ref="AJ10:AL11"/>
    <mergeCell ref="AM2:AQ5"/>
    <mergeCell ref="AM6:AN6"/>
    <mergeCell ref="AO6:AQ6"/>
    <mergeCell ref="AM7:AN7"/>
    <mergeCell ref="AO7:AQ7"/>
    <mergeCell ref="AM8:AN8"/>
    <mergeCell ref="AO8:AQ8"/>
    <mergeCell ref="AM9:AN9"/>
    <mergeCell ref="AO9:AQ9"/>
    <mergeCell ref="AM10:AN11"/>
    <mergeCell ref="AO10:AQ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 Groeschl</dc:creator>
  <cp:lastModifiedBy>Sherry Groeschl</cp:lastModifiedBy>
  <dcterms:created xsi:type="dcterms:W3CDTF">2021-04-19T20:34:35Z</dcterms:created>
  <dcterms:modified xsi:type="dcterms:W3CDTF">2021-05-17T18:16:39Z</dcterms:modified>
</cp:coreProperties>
</file>