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rchasing\Agreements\1-Solicitations\23-205 Excavator Piling\Tab 5 - BidsQuotes\"/>
    </mc:Choice>
  </mc:AlternateContent>
  <xr:revisionPtr revIDLastSave="0" documentId="13_ncr:1_{E394C9B4-A9D4-4B7D-9E45-1500C6E9F29F}" xr6:coauthVersionLast="47" xr6:coauthVersionMax="47" xr10:uidLastSave="{00000000-0000-0000-0000-000000000000}"/>
  <bookViews>
    <workbookView xWindow="1455" yWindow="825" windowWidth="26400" windowHeight="113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2" i="1" l="1"/>
  <c r="AW14" i="1" s="1"/>
  <c r="AW9" i="1"/>
  <c r="AW11" i="1" s="1"/>
  <c r="AW17" i="1"/>
  <c r="AS16" i="1"/>
  <c r="AS15" i="1"/>
  <c r="AS12" i="1"/>
  <c r="AS14" i="1" s="1"/>
  <c r="AS9" i="1"/>
  <c r="AS11" i="1" s="1"/>
  <c r="AO15" i="1"/>
  <c r="AO14" i="1"/>
  <c r="AO11" i="1"/>
  <c r="AK16" i="1"/>
  <c r="AK15" i="1"/>
  <c r="AK12" i="1"/>
  <c r="AK14" i="1" s="1"/>
  <c r="AK9" i="1"/>
  <c r="AK11" i="1" s="1"/>
  <c r="AG16" i="1"/>
  <c r="AG15" i="1"/>
  <c r="AG12" i="1"/>
  <c r="AG14" i="1" s="1"/>
  <c r="AG9" i="1"/>
  <c r="AG11" i="1" s="1"/>
  <c r="AC12" i="1"/>
  <c r="AC14" i="1" s="1"/>
  <c r="AC9" i="1"/>
  <c r="AC11" i="1" s="1"/>
  <c r="Y12" i="1"/>
  <c r="Y14" i="1" s="1"/>
  <c r="Y9" i="1"/>
  <c r="Y11" i="1" s="1"/>
  <c r="U12" i="1"/>
  <c r="U14" i="1" s="1"/>
  <c r="U9" i="1"/>
  <c r="U11" i="1" s="1"/>
  <c r="Q16" i="1"/>
  <c r="Q15" i="1"/>
  <c r="Q12" i="1"/>
  <c r="Q14" i="1" s="1"/>
  <c r="Q9" i="1"/>
  <c r="Q11" i="1" s="1"/>
  <c r="U17" i="1"/>
  <c r="M9" i="1"/>
  <c r="M11" i="1" s="1"/>
  <c r="M16" i="1"/>
  <c r="M12" i="1"/>
  <c r="M14" i="1" s="1"/>
  <c r="M15" i="1"/>
  <c r="AS17" i="1" l="1"/>
  <c r="AO17" i="1"/>
  <c r="AK17" i="1"/>
  <c r="AG17" i="1"/>
  <c r="AC17" i="1"/>
  <c r="Y17" i="1"/>
  <c r="Q17" i="1"/>
  <c r="M17" i="1"/>
</calcChain>
</file>

<file path=xl/sharedStrings.xml><?xml version="1.0" encoding="utf-8"?>
<sst xmlns="http://schemas.openxmlformats.org/spreadsheetml/2006/main" count="95" uniqueCount="38">
  <si>
    <t>UNIT OF MEASURE</t>
  </si>
  <si>
    <t>SUPERVISORY AREA</t>
  </si>
  <si>
    <t>PROJECT NAME 
&amp; NUMBER</t>
  </si>
  <si>
    <t>Maggie Creek</t>
  </si>
  <si>
    <t>42-285-704-20</t>
  </si>
  <si>
    <t>Acre</t>
  </si>
  <si>
    <t>Pend Oreille Lake</t>
  </si>
  <si>
    <t>20-961-604-20</t>
  </si>
  <si>
    <t>Priest Lake</t>
  </si>
  <si>
    <r>
      <t>POL Excavator Piling</t>
    </r>
    <r>
      <rPr>
        <vertAlign val="superscript"/>
        <sz val="10"/>
        <rFont val="Arial"/>
        <family val="2"/>
      </rPr>
      <t>1</t>
    </r>
  </si>
  <si>
    <r>
      <t>Priest Lake Excavator Piling 2022</t>
    </r>
    <r>
      <rPr>
        <vertAlign val="superscript"/>
        <sz val="10"/>
        <rFont val="Arial"/>
        <family val="2"/>
      </rPr>
      <t>1</t>
    </r>
  </si>
  <si>
    <t>10-707-604-22</t>
  </si>
  <si>
    <t>Treatment Type</t>
  </si>
  <si>
    <t>Excavator Piling</t>
  </si>
  <si>
    <r>
      <t>Maggie Creek Slash Piling</t>
    </r>
    <r>
      <rPr>
        <vertAlign val="superscript"/>
        <sz val="10"/>
        <rFont val="Arial"/>
        <family val="2"/>
      </rPr>
      <t>1</t>
    </r>
  </si>
  <si>
    <t>Maggie Creek Total:</t>
  </si>
  <si>
    <t>Pend Oreille Lake Total:</t>
  </si>
  <si>
    <t>Priest Lake Total:</t>
  </si>
  <si>
    <t>NUMBER OF UNITS</t>
  </si>
  <si>
    <t xml:space="preserve"> PRICE/UNIT OF MEASURE</t>
  </si>
  <si>
    <r>
      <t>Hours</t>
    </r>
    <r>
      <rPr>
        <sz val="10"/>
        <rFont val="Calibri"/>
        <family val="2"/>
      </rPr>
      <t>²</t>
    </r>
  </si>
  <si>
    <t xml:space="preserve"> TOTAL
EXTENDED AMOUNT</t>
  </si>
  <si>
    <t>Excavator Fireline 
Construction</t>
  </si>
  <si>
    <t>Mechanical Site Prep/Excavator Piling</t>
  </si>
  <si>
    <t>23-205</t>
  </si>
  <si>
    <t>EVALUATION</t>
  </si>
  <si>
    <t>Pend Oreille Total:</t>
  </si>
  <si>
    <t>Lohman Helicopter, LLC
Lewiston, ID</t>
  </si>
  <si>
    <t>NO BID</t>
  </si>
  <si>
    <t>PRO Inc
Twin Falls, ID</t>
  </si>
  <si>
    <t>Reynolds Excavation, Inc
Priest River, ID</t>
  </si>
  <si>
    <t>Rivers Edge Environmental Services, Inc
Hayden, ID</t>
  </si>
  <si>
    <t>Hubert Jenneskens, Inc.
Worley, ID</t>
  </si>
  <si>
    <t xml:space="preserve">Swedberg Contracting Corp
Nine Mile Falls, WA
</t>
  </si>
  <si>
    <t>Kask Trucking, LLC
LaPine, OR</t>
  </si>
  <si>
    <t>C.K. Excavation
Genesee, ID</t>
  </si>
  <si>
    <t>Mitchell Excavation Inc
Fernwood, ID</t>
  </si>
  <si>
    <t>UTR Land Management
Naples,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</si>
</sst>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vertAlign val="superscript"/>
      <sz val="10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5" fillId="0" borderId="0" xfId="1" applyFont="1"/>
    <xf numFmtId="0" fontId="2" fillId="0" borderId="7" xfId="1" applyFont="1" applyBorder="1"/>
    <xf numFmtId="0" fontId="2" fillId="0" borderId="7" xfId="1" applyFont="1" applyBorder="1" applyAlignment="1">
      <alignment horizontal="center" vertical="center"/>
    </xf>
    <xf numFmtId="0" fontId="4" fillId="0" borderId="0" xfId="1" applyFont="1" applyBorder="1"/>
    <xf numFmtId="0" fontId="1" fillId="0" borderId="0" xfId="1" applyFont="1"/>
    <xf numFmtId="0" fontId="3" fillId="2" borderId="23" xfId="1" applyFont="1" applyFill="1" applyBorder="1" applyAlignment="1">
      <alignment horizontal="right"/>
    </xf>
    <xf numFmtId="0" fontId="3" fillId="2" borderId="24" xfId="1" applyFont="1" applyFill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0" fillId="0" borderId="12" xfId="0" applyBorder="1"/>
    <xf numFmtId="0" fontId="0" fillId="0" borderId="7" xfId="0" applyBorder="1"/>
    <xf numFmtId="0" fontId="0" fillId="0" borderId="4" xfId="0" applyBorder="1"/>
    <xf numFmtId="0" fontId="2" fillId="0" borderId="0" xfId="1" applyFont="1" applyBorder="1"/>
    <xf numFmtId="0" fontId="1" fillId="0" borderId="25" xfId="1" applyFont="1" applyFill="1" applyBorder="1" applyAlignment="1">
      <alignment horizontal="center" vertical="center" wrapText="1"/>
    </xf>
    <xf numFmtId="3" fontId="1" fillId="0" borderId="25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0" fillId="2" borderId="40" xfId="0" applyFill="1" applyBorder="1"/>
    <xf numFmtId="0" fontId="0" fillId="2" borderId="30" xfId="0" applyFill="1" applyBorder="1"/>
    <xf numFmtId="0" fontId="0" fillId="2" borderId="41" xfId="0" applyFill="1" applyBorder="1"/>
    <xf numFmtId="0" fontId="3" fillId="2" borderId="4" xfId="1" applyFont="1" applyFill="1" applyBorder="1" applyAlignment="1"/>
    <xf numFmtId="0" fontId="3" fillId="2" borderId="0" xfId="1" applyFont="1" applyFill="1" applyBorder="1" applyAlignment="1"/>
    <xf numFmtId="0" fontId="13" fillId="0" borderId="36" xfId="0" applyFont="1" applyBorder="1" applyAlignment="1">
      <alignment horizontal="center"/>
    </xf>
    <xf numFmtId="0" fontId="0" fillId="0" borderId="35" xfId="0" applyBorder="1" applyAlignment="1">
      <alignment horizontal="center"/>
    </xf>
    <xf numFmtId="44" fontId="12" fillId="0" borderId="32" xfId="0" applyNumberFormat="1" applyFont="1" applyBorder="1" applyAlignment="1">
      <alignment horizontal="center" vertical="center"/>
    </xf>
    <xf numFmtId="44" fontId="12" fillId="0" borderId="33" xfId="0" applyNumberFormat="1" applyFont="1" applyBorder="1" applyAlignment="1">
      <alignment horizontal="center" vertical="center"/>
    </xf>
    <xf numFmtId="7" fontId="4" fillId="4" borderId="18" xfId="0" applyNumberFormat="1" applyFont="1" applyFill="1" applyBorder="1" applyAlignment="1" applyProtection="1">
      <alignment horizontal="center" vertical="center"/>
      <protection locked="0"/>
    </xf>
    <xf numFmtId="7" fontId="4" fillId="4" borderId="21" xfId="0" applyNumberFormat="1" applyFont="1" applyFill="1" applyBorder="1" applyAlignment="1" applyProtection="1">
      <alignment horizontal="center" vertical="center"/>
      <protection locked="0"/>
    </xf>
    <xf numFmtId="7" fontId="4" fillId="4" borderId="8" xfId="0" applyNumberFormat="1" applyFont="1" applyFill="1" applyBorder="1" applyAlignment="1" applyProtection="1">
      <alignment horizontal="center" vertical="center"/>
      <protection locked="0"/>
    </xf>
    <xf numFmtId="7" fontId="4" fillId="4" borderId="9" xfId="0" applyNumberFormat="1" applyFont="1" applyFill="1" applyBorder="1" applyAlignment="1" applyProtection="1">
      <alignment horizontal="center" vertical="center"/>
      <protection locked="0"/>
    </xf>
    <xf numFmtId="44" fontId="4" fillId="0" borderId="32" xfId="0" applyNumberFormat="1" applyFont="1" applyBorder="1" applyAlignment="1">
      <alignment horizontal="center" vertical="center"/>
    </xf>
    <xf numFmtId="44" fontId="4" fillId="0" borderId="33" xfId="0" applyNumberFormat="1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/>
    </xf>
    <xf numFmtId="0" fontId="3" fillId="2" borderId="27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7" fontId="4" fillId="4" borderId="32" xfId="0" applyNumberFormat="1" applyFont="1" applyFill="1" applyBorder="1" applyAlignment="1" applyProtection="1">
      <alignment horizontal="center" vertical="center"/>
      <protection locked="0"/>
    </xf>
    <xf numFmtId="7" fontId="4" fillId="4" borderId="35" xfId="0" applyNumberFormat="1" applyFont="1" applyFill="1" applyBorder="1" applyAlignment="1" applyProtection="1">
      <alignment horizontal="center" vertical="center"/>
      <protection locked="0"/>
    </xf>
    <xf numFmtId="44" fontId="12" fillId="0" borderId="18" xfId="0" applyNumberFormat="1" applyFont="1" applyBorder="1" applyAlignment="1">
      <alignment horizontal="center" vertical="center"/>
    </xf>
    <xf numFmtId="44" fontId="12" fillId="0" borderId="39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13" fillId="5" borderId="36" xfId="0" applyFon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44" fontId="12" fillId="5" borderId="32" xfId="0" applyNumberFormat="1" applyFont="1" applyFill="1" applyBorder="1" applyAlignment="1">
      <alignment horizontal="center" vertical="center"/>
    </xf>
    <xf numFmtId="44" fontId="12" fillId="5" borderId="33" xfId="0" applyNumberFormat="1" applyFont="1" applyFill="1" applyBorder="1" applyAlignment="1">
      <alignment horizontal="center" vertical="center"/>
    </xf>
    <xf numFmtId="7" fontId="4" fillId="5" borderId="18" xfId="0" applyNumberFormat="1" applyFont="1" applyFill="1" applyBorder="1" applyAlignment="1" applyProtection="1">
      <alignment horizontal="center" vertical="center"/>
      <protection locked="0"/>
    </xf>
    <xf numFmtId="7" fontId="4" fillId="5" borderId="21" xfId="0" applyNumberFormat="1" applyFont="1" applyFill="1" applyBorder="1" applyAlignment="1" applyProtection="1">
      <alignment horizontal="center" vertical="center"/>
      <protection locked="0"/>
    </xf>
    <xf numFmtId="7" fontId="4" fillId="5" borderId="8" xfId="0" applyNumberFormat="1" applyFont="1" applyFill="1" applyBorder="1" applyAlignment="1" applyProtection="1">
      <alignment horizontal="center" vertical="center"/>
      <protection locked="0"/>
    </xf>
    <xf numFmtId="7" fontId="4" fillId="5" borderId="9" xfId="0" applyNumberFormat="1" applyFont="1" applyFill="1" applyBorder="1" applyAlignment="1" applyProtection="1">
      <alignment horizontal="center" vertical="center"/>
      <protection locked="0"/>
    </xf>
    <xf numFmtId="44" fontId="4" fillId="5" borderId="32" xfId="0" applyNumberFormat="1" applyFont="1" applyFill="1" applyBorder="1" applyAlignment="1">
      <alignment horizontal="center" vertical="center"/>
    </xf>
    <xf numFmtId="44" fontId="4" fillId="5" borderId="33" xfId="0" applyNumberFormat="1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7" fontId="4" fillId="5" borderId="32" xfId="0" applyNumberFormat="1" applyFont="1" applyFill="1" applyBorder="1" applyAlignment="1" applyProtection="1">
      <alignment horizontal="center" vertical="center"/>
      <protection locked="0"/>
    </xf>
    <xf numFmtId="7" fontId="4" fillId="5" borderId="35" xfId="0" applyNumberFormat="1" applyFont="1" applyFill="1" applyBorder="1" applyAlignment="1" applyProtection="1">
      <alignment horizontal="center" vertical="center"/>
      <protection locked="0"/>
    </xf>
    <xf numFmtId="44" fontId="12" fillId="5" borderId="18" xfId="0" applyNumberFormat="1" applyFont="1" applyFill="1" applyBorder="1" applyAlignment="1">
      <alignment horizontal="center" vertical="center"/>
    </xf>
    <xf numFmtId="44" fontId="12" fillId="5" borderId="39" xfId="0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right" vertical="center" wrapText="1"/>
    </xf>
    <xf numFmtId="0" fontId="6" fillId="0" borderId="26" xfId="1" applyFont="1" applyFill="1" applyBorder="1" applyAlignment="1">
      <alignment horizontal="right" vertical="center" wrapText="1"/>
    </xf>
    <xf numFmtId="0" fontId="6" fillId="0" borderId="35" xfId="1" applyFont="1" applyFill="1" applyBorder="1" applyAlignment="1">
      <alignment horizontal="right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/>
    </xf>
    <xf numFmtId="0" fontId="3" fillId="2" borderId="38" xfId="1" applyFont="1" applyFill="1" applyBorder="1" applyAlignment="1">
      <alignment horizontal="center"/>
    </xf>
    <xf numFmtId="0" fontId="6" fillId="0" borderId="37" xfId="1" applyFont="1" applyFill="1" applyBorder="1" applyAlignment="1">
      <alignment horizontal="right" vertical="center" wrapText="1"/>
    </xf>
    <xf numFmtId="0" fontId="6" fillId="0" borderId="25" xfId="1" applyFont="1" applyFill="1" applyBorder="1" applyAlignment="1">
      <alignment horizontal="right" vertical="center" wrapText="1"/>
    </xf>
    <xf numFmtId="7" fontId="4" fillId="0" borderId="18" xfId="0" applyNumberFormat="1" applyFont="1" applyFill="1" applyBorder="1" applyAlignment="1" applyProtection="1">
      <alignment horizontal="center" vertical="center"/>
      <protection locked="0"/>
    </xf>
    <xf numFmtId="7" fontId="4" fillId="0" borderId="21" xfId="0" applyNumberFormat="1" applyFont="1" applyFill="1" applyBorder="1" applyAlignment="1" applyProtection="1">
      <alignment horizontal="center" vertical="center"/>
      <protection locked="0"/>
    </xf>
    <xf numFmtId="44" fontId="4" fillId="0" borderId="32" xfId="0" applyNumberFormat="1" applyFont="1" applyFill="1" applyBorder="1" applyAlignment="1">
      <alignment horizontal="center" vertical="center"/>
    </xf>
    <xf numFmtId="44" fontId="4" fillId="0" borderId="33" xfId="0" applyNumberFormat="1" applyFont="1" applyFill="1" applyBorder="1" applyAlignment="1">
      <alignment horizontal="center" vertical="center"/>
    </xf>
    <xf numFmtId="7" fontId="4" fillId="0" borderId="8" xfId="0" applyNumberFormat="1" applyFont="1" applyFill="1" applyBorder="1" applyAlignment="1" applyProtection="1">
      <alignment horizontal="center" vertical="center"/>
      <protection locked="0"/>
    </xf>
    <xf numFmtId="7" fontId="4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36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44" fontId="12" fillId="0" borderId="32" xfId="0" applyNumberFormat="1" applyFont="1" applyFill="1" applyBorder="1" applyAlignment="1">
      <alignment horizontal="center" vertical="center"/>
    </xf>
    <xf numFmtId="44" fontId="12" fillId="0" borderId="3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BF1DE"/>
      <color rgb="FFEEECE1"/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3"/>
  <sheetViews>
    <sheetView showGridLines="0" tabSelected="1" zoomScaleNormal="100" workbookViewId="0">
      <selection activeCell="T23" sqref="T23"/>
    </sheetView>
  </sheetViews>
  <sheetFormatPr defaultRowHeight="15" x14ac:dyDescent="0.25"/>
  <cols>
    <col min="1" max="1" width="1.85546875" customWidth="1"/>
    <col min="2" max="5" width="7.85546875" customWidth="1"/>
    <col min="6" max="7" width="21.28515625" customWidth="1"/>
    <col min="8" max="9" width="6.85546875" customWidth="1"/>
    <col min="10" max="10" width="11.7109375" customWidth="1"/>
    <col min="11" max="13" width="11.28515625" customWidth="1"/>
    <col min="14" max="14" width="16" customWidth="1"/>
    <col min="15" max="17" width="11.28515625" customWidth="1"/>
    <col min="18" max="18" width="16" customWidth="1"/>
    <col min="19" max="21" width="11.28515625" customWidth="1"/>
    <col min="22" max="22" width="16" customWidth="1"/>
    <col min="23" max="25" width="11.28515625" customWidth="1"/>
    <col min="26" max="26" width="16" customWidth="1"/>
    <col min="27" max="29" width="11.28515625" customWidth="1"/>
    <col min="30" max="30" width="16" customWidth="1"/>
    <col min="31" max="33" width="11.28515625" customWidth="1"/>
    <col min="34" max="34" width="16" customWidth="1"/>
    <col min="35" max="37" width="11.28515625" customWidth="1"/>
    <col min="38" max="38" width="16" customWidth="1"/>
    <col min="39" max="41" width="11.28515625" customWidth="1"/>
    <col min="42" max="42" width="16" customWidth="1"/>
    <col min="43" max="45" width="11.28515625" customWidth="1"/>
    <col min="46" max="46" width="16" customWidth="1"/>
    <col min="47" max="49" width="11.28515625" customWidth="1"/>
    <col min="50" max="50" width="16" customWidth="1"/>
  </cols>
  <sheetData>
    <row r="1" spans="1:50" ht="6" customHeight="1" thickBot="1" x14ac:dyDescent="0.3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6" customHeight="1" thickBot="1" x14ac:dyDescent="0.3">
      <c r="A2" s="11"/>
      <c r="B2" s="86"/>
      <c r="C2" s="87"/>
      <c r="D2" s="87"/>
      <c r="E2" s="6"/>
      <c r="F2" s="6"/>
      <c r="G2" s="6"/>
      <c r="H2" s="6"/>
      <c r="I2" s="6"/>
      <c r="J2" s="6"/>
      <c r="K2" s="6"/>
      <c r="L2" s="6"/>
      <c r="M2" s="6"/>
      <c r="N2" s="7"/>
      <c r="O2" s="6"/>
      <c r="P2" s="6"/>
      <c r="Q2" s="6"/>
      <c r="R2" s="7"/>
      <c r="S2" s="6"/>
      <c r="T2" s="6"/>
      <c r="U2" s="6"/>
      <c r="V2" s="7"/>
      <c r="W2" s="6"/>
      <c r="X2" s="6"/>
      <c r="Y2" s="6"/>
      <c r="Z2" s="7"/>
      <c r="AA2" s="6"/>
      <c r="AB2" s="6"/>
      <c r="AC2" s="6"/>
      <c r="AD2" s="7"/>
      <c r="AE2" s="6"/>
      <c r="AF2" s="6"/>
      <c r="AG2" s="6"/>
      <c r="AH2" s="7"/>
      <c r="AI2" s="6"/>
      <c r="AJ2" s="6"/>
      <c r="AK2" s="6"/>
      <c r="AL2" s="7"/>
      <c r="AM2" s="6"/>
      <c r="AN2" s="6"/>
      <c r="AO2" s="6"/>
      <c r="AP2" s="7"/>
      <c r="AQ2" s="6"/>
      <c r="AR2" s="6"/>
      <c r="AS2" s="6"/>
      <c r="AT2" s="7"/>
      <c r="AU2" s="6"/>
      <c r="AV2" s="6"/>
      <c r="AW2" s="6"/>
      <c r="AX2" s="7"/>
    </row>
    <row r="3" spans="1:50" x14ac:dyDescent="0.25">
      <c r="A3" s="11"/>
      <c r="B3" s="22"/>
      <c r="C3" s="23"/>
      <c r="D3" s="23" t="s">
        <v>23</v>
      </c>
      <c r="E3" s="23"/>
      <c r="F3" s="23"/>
      <c r="G3" s="23"/>
      <c r="H3" s="23"/>
      <c r="I3" s="23"/>
      <c r="J3" s="23"/>
      <c r="K3" s="107" t="s">
        <v>27</v>
      </c>
      <c r="L3" s="35"/>
      <c r="M3" s="35"/>
      <c r="N3" s="36"/>
      <c r="O3" s="34" t="s">
        <v>29</v>
      </c>
      <c r="P3" s="35"/>
      <c r="Q3" s="35"/>
      <c r="R3" s="36"/>
      <c r="S3" s="34" t="s">
        <v>30</v>
      </c>
      <c r="T3" s="35"/>
      <c r="U3" s="35"/>
      <c r="V3" s="36"/>
      <c r="W3" s="34" t="s">
        <v>31</v>
      </c>
      <c r="X3" s="35"/>
      <c r="Y3" s="35"/>
      <c r="Z3" s="36"/>
      <c r="AA3" s="34" t="s">
        <v>32</v>
      </c>
      <c r="AB3" s="35"/>
      <c r="AC3" s="35"/>
      <c r="AD3" s="36"/>
      <c r="AE3" s="34" t="s">
        <v>33</v>
      </c>
      <c r="AF3" s="35"/>
      <c r="AG3" s="35"/>
      <c r="AH3" s="36"/>
      <c r="AI3" s="34" t="s">
        <v>34</v>
      </c>
      <c r="AJ3" s="35"/>
      <c r="AK3" s="35"/>
      <c r="AL3" s="36"/>
      <c r="AM3" s="34" t="s">
        <v>35</v>
      </c>
      <c r="AN3" s="35"/>
      <c r="AO3" s="35"/>
      <c r="AP3" s="36"/>
      <c r="AQ3" s="34" t="s">
        <v>36</v>
      </c>
      <c r="AR3" s="35"/>
      <c r="AS3" s="35"/>
      <c r="AT3" s="36"/>
      <c r="AU3" s="34" t="s">
        <v>37</v>
      </c>
      <c r="AV3" s="35"/>
      <c r="AW3" s="35"/>
      <c r="AX3" s="36"/>
    </row>
    <row r="4" spans="1:50" x14ac:dyDescent="0.25">
      <c r="A4" s="11"/>
      <c r="B4" s="15"/>
      <c r="C4" s="16"/>
      <c r="D4" s="16"/>
      <c r="E4" s="16"/>
      <c r="F4" s="16" t="s">
        <v>24</v>
      </c>
      <c r="G4" s="16"/>
      <c r="H4" s="16"/>
      <c r="I4" s="16"/>
      <c r="J4" s="16"/>
      <c r="K4" s="108"/>
      <c r="L4" s="38"/>
      <c r="M4" s="38"/>
      <c r="N4" s="39"/>
      <c r="O4" s="37"/>
      <c r="P4" s="38"/>
      <c r="Q4" s="38"/>
      <c r="R4" s="39"/>
      <c r="S4" s="37"/>
      <c r="T4" s="38"/>
      <c r="U4" s="38"/>
      <c r="V4" s="39"/>
      <c r="W4" s="37"/>
      <c r="X4" s="38"/>
      <c r="Y4" s="38"/>
      <c r="Z4" s="39"/>
      <c r="AA4" s="37"/>
      <c r="AB4" s="38"/>
      <c r="AC4" s="38"/>
      <c r="AD4" s="39"/>
      <c r="AE4" s="37"/>
      <c r="AF4" s="38"/>
      <c r="AG4" s="38"/>
      <c r="AH4" s="39"/>
      <c r="AI4" s="37"/>
      <c r="AJ4" s="38"/>
      <c r="AK4" s="38"/>
      <c r="AL4" s="39"/>
      <c r="AM4" s="37"/>
      <c r="AN4" s="38"/>
      <c r="AO4" s="38"/>
      <c r="AP4" s="39"/>
      <c r="AQ4" s="37"/>
      <c r="AR4" s="38"/>
      <c r="AS4" s="38"/>
      <c r="AT4" s="39"/>
      <c r="AU4" s="37"/>
      <c r="AV4" s="38"/>
      <c r="AW4" s="38"/>
      <c r="AX4" s="39"/>
    </row>
    <row r="5" spans="1:50" ht="15" customHeight="1" thickBot="1" x14ac:dyDescent="0.3">
      <c r="A5" s="11"/>
      <c r="B5" s="17"/>
      <c r="C5" s="18"/>
      <c r="D5" s="18"/>
      <c r="E5" s="18"/>
      <c r="F5" s="18" t="s">
        <v>25</v>
      </c>
      <c r="G5" s="18"/>
      <c r="H5" s="18"/>
      <c r="I5" s="18"/>
      <c r="J5" s="18"/>
      <c r="K5" s="109"/>
      <c r="L5" s="41"/>
      <c r="M5" s="41"/>
      <c r="N5" s="42"/>
      <c r="O5" s="40"/>
      <c r="P5" s="41"/>
      <c r="Q5" s="41"/>
      <c r="R5" s="42"/>
      <c r="S5" s="40"/>
      <c r="T5" s="41"/>
      <c r="U5" s="41"/>
      <c r="V5" s="42"/>
      <c r="W5" s="40"/>
      <c r="X5" s="41"/>
      <c r="Y5" s="41"/>
      <c r="Z5" s="42"/>
      <c r="AA5" s="40"/>
      <c r="AB5" s="41"/>
      <c r="AC5" s="41"/>
      <c r="AD5" s="42"/>
      <c r="AE5" s="40"/>
      <c r="AF5" s="41"/>
      <c r="AG5" s="41"/>
      <c r="AH5" s="42"/>
      <c r="AI5" s="40"/>
      <c r="AJ5" s="41"/>
      <c r="AK5" s="41"/>
      <c r="AL5" s="42"/>
      <c r="AM5" s="40"/>
      <c r="AN5" s="41"/>
      <c r="AO5" s="41"/>
      <c r="AP5" s="42"/>
      <c r="AQ5" s="40"/>
      <c r="AR5" s="41"/>
      <c r="AS5" s="41"/>
      <c r="AT5" s="42"/>
      <c r="AU5" s="40"/>
      <c r="AV5" s="41"/>
      <c r="AW5" s="41"/>
      <c r="AX5" s="42"/>
    </row>
    <row r="6" spans="1:50" ht="15" customHeight="1" x14ac:dyDescent="0.25">
      <c r="A6" s="11"/>
      <c r="B6" s="88" t="s">
        <v>1</v>
      </c>
      <c r="C6" s="89"/>
      <c r="D6" s="94" t="s">
        <v>2</v>
      </c>
      <c r="E6" s="95"/>
      <c r="F6" s="89"/>
      <c r="G6" s="100" t="s">
        <v>12</v>
      </c>
      <c r="H6" s="94" t="s">
        <v>0</v>
      </c>
      <c r="I6" s="89"/>
      <c r="J6" s="100" t="s">
        <v>18</v>
      </c>
      <c r="K6" s="43" t="s">
        <v>19</v>
      </c>
      <c r="L6" s="44"/>
      <c r="M6" s="43" t="s">
        <v>21</v>
      </c>
      <c r="N6" s="49"/>
      <c r="O6" s="43" t="s">
        <v>19</v>
      </c>
      <c r="P6" s="44"/>
      <c r="Q6" s="43" t="s">
        <v>21</v>
      </c>
      <c r="R6" s="49"/>
      <c r="S6" s="43" t="s">
        <v>19</v>
      </c>
      <c r="T6" s="44"/>
      <c r="U6" s="43" t="s">
        <v>21</v>
      </c>
      <c r="V6" s="49"/>
      <c r="W6" s="43" t="s">
        <v>19</v>
      </c>
      <c r="X6" s="44"/>
      <c r="Y6" s="43" t="s">
        <v>21</v>
      </c>
      <c r="Z6" s="49"/>
      <c r="AA6" s="43" t="s">
        <v>19</v>
      </c>
      <c r="AB6" s="44"/>
      <c r="AC6" s="43" t="s">
        <v>21</v>
      </c>
      <c r="AD6" s="49"/>
      <c r="AE6" s="43" t="s">
        <v>19</v>
      </c>
      <c r="AF6" s="44"/>
      <c r="AG6" s="43" t="s">
        <v>21</v>
      </c>
      <c r="AH6" s="49"/>
      <c r="AI6" s="43" t="s">
        <v>19</v>
      </c>
      <c r="AJ6" s="44"/>
      <c r="AK6" s="43" t="s">
        <v>21</v>
      </c>
      <c r="AL6" s="49"/>
      <c r="AM6" s="43" t="s">
        <v>19</v>
      </c>
      <c r="AN6" s="44"/>
      <c r="AO6" s="43" t="s">
        <v>21</v>
      </c>
      <c r="AP6" s="49"/>
      <c r="AQ6" s="43" t="s">
        <v>19</v>
      </c>
      <c r="AR6" s="44"/>
      <c r="AS6" s="43" t="s">
        <v>21</v>
      </c>
      <c r="AT6" s="49"/>
      <c r="AU6" s="43" t="s">
        <v>19</v>
      </c>
      <c r="AV6" s="44"/>
      <c r="AW6" s="43" t="s">
        <v>21</v>
      </c>
      <c r="AX6" s="49"/>
    </row>
    <row r="7" spans="1:50" ht="15" customHeight="1" x14ac:dyDescent="0.25">
      <c r="A7" s="11"/>
      <c r="B7" s="90"/>
      <c r="C7" s="91"/>
      <c r="D7" s="96"/>
      <c r="E7" s="97"/>
      <c r="F7" s="91"/>
      <c r="G7" s="101"/>
      <c r="H7" s="96"/>
      <c r="I7" s="91"/>
      <c r="J7" s="101"/>
      <c r="K7" s="45"/>
      <c r="L7" s="46"/>
      <c r="M7" s="45"/>
      <c r="N7" s="50"/>
      <c r="O7" s="45"/>
      <c r="P7" s="46"/>
      <c r="Q7" s="45"/>
      <c r="R7" s="50"/>
      <c r="S7" s="45"/>
      <c r="T7" s="46"/>
      <c r="U7" s="45"/>
      <c r="V7" s="50"/>
      <c r="W7" s="45"/>
      <c r="X7" s="46"/>
      <c r="Y7" s="45"/>
      <c r="Z7" s="50"/>
      <c r="AA7" s="45"/>
      <c r="AB7" s="46"/>
      <c r="AC7" s="45"/>
      <c r="AD7" s="50"/>
      <c r="AE7" s="45"/>
      <c r="AF7" s="46"/>
      <c r="AG7" s="45"/>
      <c r="AH7" s="50"/>
      <c r="AI7" s="45"/>
      <c r="AJ7" s="46"/>
      <c r="AK7" s="45"/>
      <c r="AL7" s="50"/>
      <c r="AM7" s="45"/>
      <c r="AN7" s="46"/>
      <c r="AO7" s="45"/>
      <c r="AP7" s="50"/>
      <c r="AQ7" s="45"/>
      <c r="AR7" s="46"/>
      <c r="AS7" s="45"/>
      <c r="AT7" s="50"/>
      <c r="AU7" s="45"/>
      <c r="AV7" s="46"/>
      <c r="AW7" s="45"/>
      <c r="AX7" s="50"/>
    </row>
    <row r="8" spans="1:50" ht="9.75" customHeight="1" x14ac:dyDescent="0.25">
      <c r="A8" s="11"/>
      <c r="B8" s="92"/>
      <c r="C8" s="93"/>
      <c r="D8" s="98"/>
      <c r="E8" s="99"/>
      <c r="F8" s="93"/>
      <c r="G8" s="102"/>
      <c r="H8" s="98"/>
      <c r="I8" s="93"/>
      <c r="J8" s="102"/>
      <c r="K8" s="47"/>
      <c r="L8" s="48"/>
      <c r="M8" s="47"/>
      <c r="N8" s="51"/>
      <c r="O8" s="47"/>
      <c r="P8" s="48"/>
      <c r="Q8" s="47"/>
      <c r="R8" s="51"/>
      <c r="S8" s="47"/>
      <c r="T8" s="48"/>
      <c r="U8" s="47"/>
      <c r="V8" s="51"/>
      <c r="W8" s="47"/>
      <c r="X8" s="48"/>
      <c r="Y8" s="47"/>
      <c r="Z8" s="51"/>
      <c r="AA8" s="47"/>
      <c r="AB8" s="48"/>
      <c r="AC8" s="47"/>
      <c r="AD8" s="51"/>
      <c r="AE8" s="47"/>
      <c r="AF8" s="48"/>
      <c r="AG8" s="47"/>
      <c r="AH8" s="51"/>
      <c r="AI8" s="47"/>
      <c r="AJ8" s="48"/>
      <c r="AK8" s="47"/>
      <c r="AL8" s="51"/>
      <c r="AM8" s="47"/>
      <c r="AN8" s="48"/>
      <c r="AO8" s="47"/>
      <c r="AP8" s="51"/>
      <c r="AQ8" s="47"/>
      <c r="AR8" s="48"/>
      <c r="AS8" s="47"/>
      <c r="AT8" s="51"/>
      <c r="AU8" s="47"/>
      <c r="AV8" s="48"/>
      <c r="AW8" s="47"/>
      <c r="AX8" s="51"/>
    </row>
    <row r="9" spans="1:50" x14ac:dyDescent="0.25">
      <c r="A9" s="11"/>
      <c r="B9" s="82" t="s">
        <v>8</v>
      </c>
      <c r="C9" s="74"/>
      <c r="D9" s="105" t="s">
        <v>10</v>
      </c>
      <c r="E9" s="105"/>
      <c r="F9" s="105"/>
      <c r="G9" s="105" t="s">
        <v>13</v>
      </c>
      <c r="H9" s="105" t="s">
        <v>5</v>
      </c>
      <c r="I9" s="105"/>
      <c r="J9" s="105">
        <v>434</v>
      </c>
      <c r="K9" s="28">
        <v>1795.1</v>
      </c>
      <c r="L9" s="29"/>
      <c r="M9" s="32">
        <f>SUM(J9*K9)</f>
        <v>779073.39999999991</v>
      </c>
      <c r="N9" s="33"/>
      <c r="O9" s="28">
        <v>576</v>
      </c>
      <c r="P9" s="29"/>
      <c r="Q9" s="32">
        <f>SUM(J9*O9)</f>
        <v>249984</v>
      </c>
      <c r="R9" s="33"/>
      <c r="S9" s="112">
        <v>185</v>
      </c>
      <c r="T9" s="113"/>
      <c r="U9" s="114">
        <f>SUM(J9*S9)</f>
        <v>80290</v>
      </c>
      <c r="V9" s="115"/>
      <c r="W9" s="28">
        <v>224</v>
      </c>
      <c r="X9" s="29"/>
      <c r="Y9" s="32">
        <f>SUM(J9*W9)</f>
        <v>97216</v>
      </c>
      <c r="Z9" s="33"/>
      <c r="AA9" s="28">
        <v>300</v>
      </c>
      <c r="AB9" s="29"/>
      <c r="AC9" s="32">
        <f>SUM(J9*AA9)</f>
        <v>130200</v>
      </c>
      <c r="AD9" s="33"/>
      <c r="AE9" s="28">
        <v>285</v>
      </c>
      <c r="AF9" s="29"/>
      <c r="AG9" s="32">
        <f>SUM(J9*AE9)</f>
        <v>123690</v>
      </c>
      <c r="AH9" s="33"/>
      <c r="AI9" s="28">
        <v>265</v>
      </c>
      <c r="AJ9" s="29"/>
      <c r="AK9" s="32">
        <f>SUM(J9*AI9)</f>
        <v>115010</v>
      </c>
      <c r="AL9" s="33"/>
      <c r="AM9" s="28" t="s">
        <v>28</v>
      </c>
      <c r="AN9" s="29"/>
      <c r="AO9" s="32"/>
      <c r="AP9" s="33"/>
      <c r="AQ9" s="61">
        <v>185</v>
      </c>
      <c r="AR9" s="62"/>
      <c r="AS9" s="65">
        <f>SUM(J9*AQ9)</f>
        <v>80290</v>
      </c>
      <c r="AT9" s="66"/>
      <c r="AU9" s="28">
        <v>195</v>
      </c>
      <c r="AV9" s="29"/>
      <c r="AW9" s="32">
        <f>SUM(J9*AU9)</f>
        <v>84630</v>
      </c>
      <c r="AX9" s="33"/>
    </row>
    <row r="10" spans="1:50" x14ac:dyDescent="0.25">
      <c r="A10" s="11"/>
      <c r="B10" s="84"/>
      <c r="C10" s="85"/>
      <c r="D10" s="106" t="s">
        <v>11</v>
      </c>
      <c r="E10" s="106"/>
      <c r="F10" s="106"/>
      <c r="G10" s="106"/>
      <c r="H10" s="106"/>
      <c r="I10" s="106"/>
      <c r="J10" s="106"/>
      <c r="K10" s="30"/>
      <c r="L10" s="31"/>
      <c r="M10" s="32"/>
      <c r="N10" s="33"/>
      <c r="O10" s="30"/>
      <c r="P10" s="31"/>
      <c r="Q10" s="32"/>
      <c r="R10" s="33"/>
      <c r="S10" s="116"/>
      <c r="T10" s="117"/>
      <c r="U10" s="114"/>
      <c r="V10" s="115"/>
      <c r="W10" s="30"/>
      <c r="X10" s="31"/>
      <c r="Y10" s="32"/>
      <c r="Z10" s="33"/>
      <c r="AA10" s="30"/>
      <c r="AB10" s="31"/>
      <c r="AC10" s="32"/>
      <c r="AD10" s="33"/>
      <c r="AE10" s="30"/>
      <c r="AF10" s="31"/>
      <c r="AG10" s="32"/>
      <c r="AH10" s="33"/>
      <c r="AI10" s="30"/>
      <c r="AJ10" s="31"/>
      <c r="AK10" s="32"/>
      <c r="AL10" s="33"/>
      <c r="AM10" s="30"/>
      <c r="AN10" s="31"/>
      <c r="AO10" s="32"/>
      <c r="AP10" s="33"/>
      <c r="AQ10" s="63"/>
      <c r="AR10" s="64"/>
      <c r="AS10" s="65"/>
      <c r="AT10" s="66"/>
      <c r="AU10" s="30"/>
      <c r="AV10" s="31"/>
      <c r="AW10" s="32"/>
      <c r="AX10" s="33"/>
    </row>
    <row r="11" spans="1:50" ht="15" customHeight="1" x14ac:dyDescent="0.25">
      <c r="A11" s="11"/>
      <c r="B11" s="78" t="s">
        <v>17</v>
      </c>
      <c r="C11" s="79"/>
      <c r="D11" s="79"/>
      <c r="E11" s="79"/>
      <c r="F11" s="79"/>
      <c r="G11" s="79"/>
      <c r="H11" s="79"/>
      <c r="I11" s="79"/>
      <c r="J11" s="79"/>
      <c r="K11" s="79"/>
      <c r="L11" s="80"/>
      <c r="M11" s="26">
        <f>M9</f>
        <v>779073.39999999991</v>
      </c>
      <c r="N11" s="27"/>
      <c r="O11" s="24" t="s">
        <v>17</v>
      </c>
      <c r="P11" s="56"/>
      <c r="Q11" s="26">
        <f>Q9</f>
        <v>249984</v>
      </c>
      <c r="R11" s="27"/>
      <c r="S11" s="118" t="s">
        <v>17</v>
      </c>
      <c r="T11" s="119"/>
      <c r="U11" s="120">
        <f>U9</f>
        <v>80290</v>
      </c>
      <c r="V11" s="121"/>
      <c r="W11" s="24" t="s">
        <v>17</v>
      </c>
      <c r="X11" s="25"/>
      <c r="Y11" s="26">
        <f>Y9</f>
        <v>97216</v>
      </c>
      <c r="Z11" s="27"/>
      <c r="AA11" s="24" t="s">
        <v>17</v>
      </c>
      <c r="AB11" s="25"/>
      <c r="AC11" s="26">
        <f>AC9</f>
        <v>130200</v>
      </c>
      <c r="AD11" s="27"/>
      <c r="AE11" s="24" t="s">
        <v>17</v>
      </c>
      <c r="AF11" s="25"/>
      <c r="AG11" s="26">
        <f>AG9</f>
        <v>123690</v>
      </c>
      <c r="AH11" s="27"/>
      <c r="AI11" s="24" t="s">
        <v>17</v>
      </c>
      <c r="AJ11" s="25"/>
      <c r="AK11" s="26">
        <f>AK9</f>
        <v>115010</v>
      </c>
      <c r="AL11" s="27"/>
      <c r="AM11" s="24" t="s">
        <v>17</v>
      </c>
      <c r="AN11" s="25"/>
      <c r="AO11" s="26">
        <f>AO9</f>
        <v>0</v>
      </c>
      <c r="AP11" s="27"/>
      <c r="AQ11" s="57" t="s">
        <v>17</v>
      </c>
      <c r="AR11" s="58"/>
      <c r="AS11" s="59">
        <f>AS9</f>
        <v>80290</v>
      </c>
      <c r="AT11" s="60"/>
      <c r="AU11" s="24" t="s">
        <v>17</v>
      </c>
      <c r="AV11" s="25"/>
      <c r="AW11" s="26">
        <f>AW9</f>
        <v>84630</v>
      </c>
      <c r="AX11" s="27"/>
    </row>
    <row r="12" spans="1:50" x14ac:dyDescent="0.25">
      <c r="A12" s="11"/>
      <c r="B12" s="82" t="s">
        <v>6</v>
      </c>
      <c r="C12" s="74"/>
      <c r="D12" s="105" t="s">
        <v>9</v>
      </c>
      <c r="E12" s="105"/>
      <c r="F12" s="105"/>
      <c r="G12" s="105" t="s">
        <v>13</v>
      </c>
      <c r="H12" s="105" t="s">
        <v>5</v>
      </c>
      <c r="I12" s="105"/>
      <c r="J12" s="105">
        <v>223</v>
      </c>
      <c r="K12" s="28">
        <v>1795.1</v>
      </c>
      <c r="L12" s="29"/>
      <c r="M12" s="32">
        <f>J12*K12</f>
        <v>400307.3</v>
      </c>
      <c r="N12" s="33"/>
      <c r="O12" s="28">
        <v>513</v>
      </c>
      <c r="P12" s="29"/>
      <c r="Q12" s="32">
        <f>SUM(J12*O12)</f>
        <v>114399</v>
      </c>
      <c r="R12" s="33"/>
      <c r="S12" s="61">
        <v>195</v>
      </c>
      <c r="T12" s="62"/>
      <c r="U12" s="65">
        <f>SUM(J12*S12)</f>
        <v>43485</v>
      </c>
      <c r="V12" s="66"/>
      <c r="W12" s="28">
        <v>318</v>
      </c>
      <c r="X12" s="29"/>
      <c r="Y12" s="32">
        <f>SUM(J12*W12)</f>
        <v>70914</v>
      </c>
      <c r="Z12" s="33"/>
      <c r="AA12" s="28">
        <v>225</v>
      </c>
      <c r="AB12" s="29"/>
      <c r="AC12" s="32">
        <f>SUM(J12*AA12)</f>
        <v>50175</v>
      </c>
      <c r="AD12" s="33"/>
      <c r="AE12" s="28">
        <v>285</v>
      </c>
      <c r="AF12" s="29"/>
      <c r="AG12" s="32">
        <f>SUM(J12*AE12)</f>
        <v>63555</v>
      </c>
      <c r="AH12" s="33"/>
      <c r="AI12" s="28">
        <v>265</v>
      </c>
      <c r="AJ12" s="29"/>
      <c r="AK12" s="32">
        <f>SUM(J12*AI12)</f>
        <v>59095</v>
      </c>
      <c r="AL12" s="33"/>
      <c r="AM12" s="28" t="s">
        <v>28</v>
      </c>
      <c r="AN12" s="29"/>
      <c r="AO12" s="32"/>
      <c r="AP12" s="33"/>
      <c r="AQ12" s="28">
        <v>220</v>
      </c>
      <c r="AR12" s="29"/>
      <c r="AS12" s="32">
        <f>SUM(J12*AQ12)</f>
        <v>49060</v>
      </c>
      <c r="AT12" s="33"/>
      <c r="AU12" s="28">
        <v>220</v>
      </c>
      <c r="AV12" s="29"/>
      <c r="AW12" s="32">
        <f>SUM(J12*AU12)</f>
        <v>49060</v>
      </c>
      <c r="AX12" s="33"/>
    </row>
    <row r="13" spans="1:50" x14ac:dyDescent="0.25">
      <c r="A13" s="11"/>
      <c r="B13" s="84"/>
      <c r="C13" s="85"/>
      <c r="D13" s="106" t="s">
        <v>7</v>
      </c>
      <c r="E13" s="106"/>
      <c r="F13" s="106"/>
      <c r="G13" s="106"/>
      <c r="H13" s="106"/>
      <c r="I13" s="106"/>
      <c r="J13" s="106"/>
      <c r="K13" s="30"/>
      <c r="L13" s="31"/>
      <c r="M13" s="32"/>
      <c r="N13" s="33"/>
      <c r="O13" s="30"/>
      <c r="P13" s="31"/>
      <c r="Q13" s="32"/>
      <c r="R13" s="33"/>
      <c r="S13" s="63"/>
      <c r="T13" s="64"/>
      <c r="U13" s="65"/>
      <c r="V13" s="66"/>
      <c r="W13" s="30"/>
      <c r="X13" s="31"/>
      <c r="Y13" s="32"/>
      <c r="Z13" s="33"/>
      <c r="AA13" s="30"/>
      <c r="AB13" s="31"/>
      <c r="AC13" s="32"/>
      <c r="AD13" s="33"/>
      <c r="AE13" s="30"/>
      <c r="AF13" s="31"/>
      <c r="AG13" s="32"/>
      <c r="AH13" s="33"/>
      <c r="AI13" s="30"/>
      <c r="AJ13" s="31"/>
      <c r="AK13" s="32"/>
      <c r="AL13" s="33"/>
      <c r="AM13" s="30"/>
      <c r="AN13" s="31"/>
      <c r="AO13" s="32"/>
      <c r="AP13" s="33"/>
      <c r="AQ13" s="30"/>
      <c r="AR13" s="31"/>
      <c r="AS13" s="32"/>
      <c r="AT13" s="33"/>
      <c r="AU13" s="30"/>
      <c r="AV13" s="31"/>
      <c r="AW13" s="32"/>
      <c r="AX13" s="33"/>
    </row>
    <row r="14" spans="1:50" ht="15.75" customHeight="1" x14ac:dyDescent="0.25">
      <c r="A14" s="11"/>
      <c r="B14" s="78" t="s">
        <v>16</v>
      </c>
      <c r="C14" s="79"/>
      <c r="D14" s="79"/>
      <c r="E14" s="79"/>
      <c r="F14" s="79"/>
      <c r="G14" s="79"/>
      <c r="H14" s="79"/>
      <c r="I14" s="79"/>
      <c r="J14" s="79"/>
      <c r="K14" s="79"/>
      <c r="L14" s="80"/>
      <c r="M14" s="26">
        <f>M12</f>
        <v>400307.3</v>
      </c>
      <c r="N14" s="27"/>
      <c r="O14" s="24" t="s">
        <v>26</v>
      </c>
      <c r="P14" s="56"/>
      <c r="Q14" s="26">
        <f>Q12</f>
        <v>114399</v>
      </c>
      <c r="R14" s="27"/>
      <c r="S14" s="57" t="s">
        <v>26</v>
      </c>
      <c r="T14" s="58"/>
      <c r="U14" s="59">
        <f>U12</f>
        <v>43485</v>
      </c>
      <c r="V14" s="60"/>
      <c r="W14" s="24" t="s">
        <v>26</v>
      </c>
      <c r="X14" s="25"/>
      <c r="Y14" s="26">
        <f>Y12</f>
        <v>70914</v>
      </c>
      <c r="Z14" s="27"/>
      <c r="AA14" s="24" t="s">
        <v>26</v>
      </c>
      <c r="AB14" s="25"/>
      <c r="AC14" s="26">
        <f>AC12</f>
        <v>50175</v>
      </c>
      <c r="AD14" s="27"/>
      <c r="AE14" s="24" t="s">
        <v>26</v>
      </c>
      <c r="AF14" s="25"/>
      <c r="AG14" s="26">
        <f>AG12</f>
        <v>63555</v>
      </c>
      <c r="AH14" s="27"/>
      <c r="AI14" s="24" t="s">
        <v>26</v>
      </c>
      <c r="AJ14" s="25"/>
      <c r="AK14" s="26">
        <f>AK12</f>
        <v>59095</v>
      </c>
      <c r="AL14" s="27"/>
      <c r="AM14" s="24" t="s">
        <v>26</v>
      </c>
      <c r="AN14" s="25"/>
      <c r="AO14" s="26">
        <f>AO12</f>
        <v>0</v>
      </c>
      <c r="AP14" s="27"/>
      <c r="AQ14" s="24" t="s">
        <v>26</v>
      </c>
      <c r="AR14" s="25"/>
      <c r="AS14" s="26">
        <f>AS12</f>
        <v>49060</v>
      </c>
      <c r="AT14" s="27"/>
      <c r="AU14" s="24" t="s">
        <v>26</v>
      </c>
      <c r="AV14" s="25"/>
      <c r="AW14" s="26">
        <f>AW12</f>
        <v>49060</v>
      </c>
      <c r="AX14" s="27"/>
    </row>
    <row r="15" spans="1:50" ht="15" customHeight="1" x14ac:dyDescent="0.25">
      <c r="A15" s="11"/>
      <c r="B15" s="82" t="s">
        <v>3</v>
      </c>
      <c r="C15" s="74"/>
      <c r="D15" s="72" t="s">
        <v>14</v>
      </c>
      <c r="E15" s="73"/>
      <c r="F15" s="74"/>
      <c r="G15" s="13" t="s">
        <v>13</v>
      </c>
      <c r="H15" s="81" t="s">
        <v>5</v>
      </c>
      <c r="I15" s="81"/>
      <c r="J15" s="13">
        <v>411</v>
      </c>
      <c r="K15" s="52">
        <v>1845</v>
      </c>
      <c r="L15" s="53"/>
      <c r="M15" s="32">
        <f>J15*K15</f>
        <v>758295</v>
      </c>
      <c r="N15" s="33"/>
      <c r="O15" s="52">
        <v>537</v>
      </c>
      <c r="P15" s="53"/>
      <c r="Q15" s="32">
        <f>SUM(J15*O15)</f>
        <v>220707</v>
      </c>
      <c r="R15" s="33"/>
      <c r="S15" s="52" t="s">
        <v>28</v>
      </c>
      <c r="T15" s="53"/>
      <c r="U15" s="32"/>
      <c r="V15" s="33"/>
      <c r="W15" s="52" t="s">
        <v>28</v>
      </c>
      <c r="X15" s="53"/>
      <c r="Y15" s="32"/>
      <c r="Z15" s="33"/>
      <c r="AA15" s="52" t="s">
        <v>28</v>
      </c>
      <c r="AB15" s="53"/>
      <c r="AC15" s="32"/>
      <c r="AD15" s="33"/>
      <c r="AE15" s="52">
        <v>305</v>
      </c>
      <c r="AF15" s="53"/>
      <c r="AG15" s="32">
        <f>SUM(J15*AE15)</f>
        <v>125355</v>
      </c>
      <c r="AH15" s="33"/>
      <c r="AI15" s="52">
        <v>265</v>
      </c>
      <c r="AJ15" s="53"/>
      <c r="AK15" s="32">
        <f>SUM(J15*AI15)</f>
        <v>108915</v>
      </c>
      <c r="AL15" s="33"/>
      <c r="AM15" s="68">
        <v>163.13999999999999</v>
      </c>
      <c r="AN15" s="69"/>
      <c r="AO15" s="65">
        <f>SUM(J15*AM15)</f>
        <v>67050.539999999994</v>
      </c>
      <c r="AP15" s="66"/>
      <c r="AQ15" s="52">
        <v>220</v>
      </c>
      <c r="AR15" s="53"/>
      <c r="AS15" s="32">
        <f>SUM(J15*AQ15)</f>
        <v>90420</v>
      </c>
      <c r="AT15" s="33"/>
      <c r="AU15" s="52" t="s">
        <v>28</v>
      </c>
      <c r="AV15" s="53"/>
      <c r="AW15" s="32"/>
      <c r="AX15" s="33"/>
    </row>
    <row r="16" spans="1:50" ht="24.75" customHeight="1" x14ac:dyDescent="0.25">
      <c r="A16" s="11"/>
      <c r="B16" s="83"/>
      <c r="C16" s="77"/>
      <c r="D16" s="75" t="s">
        <v>4</v>
      </c>
      <c r="E16" s="76"/>
      <c r="F16" s="77"/>
      <c r="G16" s="13" t="s">
        <v>22</v>
      </c>
      <c r="H16" s="81" t="s">
        <v>20</v>
      </c>
      <c r="I16" s="81"/>
      <c r="J16" s="14">
        <v>1</v>
      </c>
      <c r="K16" s="52">
        <v>850</v>
      </c>
      <c r="L16" s="53"/>
      <c r="M16" s="32">
        <f t="shared" ref="M16" si="0">J16*K16</f>
        <v>850</v>
      </c>
      <c r="N16" s="33"/>
      <c r="O16" s="52">
        <v>322</v>
      </c>
      <c r="P16" s="53"/>
      <c r="Q16" s="32">
        <f>SUM(J16*O16)</f>
        <v>322</v>
      </c>
      <c r="R16" s="33"/>
      <c r="S16" s="52" t="s">
        <v>28</v>
      </c>
      <c r="T16" s="53"/>
      <c r="U16" s="32"/>
      <c r="V16" s="33"/>
      <c r="W16" s="52" t="s">
        <v>28</v>
      </c>
      <c r="X16" s="53"/>
      <c r="Y16" s="32"/>
      <c r="Z16" s="33"/>
      <c r="AA16" s="52" t="s">
        <v>28</v>
      </c>
      <c r="AB16" s="53"/>
      <c r="AC16" s="32"/>
      <c r="AD16" s="33"/>
      <c r="AE16" s="52">
        <v>138</v>
      </c>
      <c r="AF16" s="53"/>
      <c r="AG16" s="32">
        <f>SUM(J16*AE16)</f>
        <v>138</v>
      </c>
      <c r="AH16" s="33"/>
      <c r="AI16" s="52">
        <v>200</v>
      </c>
      <c r="AJ16" s="53"/>
      <c r="AK16" s="32">
        <f>SUM(J16*AI16)</f>
        <v>200</v>
      </c>
      <c r="AL16" s="33"/>
      <c r="AM16" s="68">
        <v>275</v>
      </c>
      <c r="AN16" s="69"/>
      <c r="AO16" s="65">
        <v>2200</v>
      </c>
      <c r="AP16" s="66"/>
      <c r="AQ16" s="52">
        <v>1200</v>
      </c>
      <c r="AR16" s="53"/>
      <c r="AS16" s="32">
        <f>SUM(J16*AQ16)</f>
        <v>1200</v>
      </c>
      <c r="AT16" s="33"/>
      <c r="AU16" s="52" t="s">
        <v>28</v>
      </c>
      <c r="AV16" s="53"/>
      <c r="AW16" s="32"/>
      <c r="AX16" s="33"/>
    </row>
    <row r="17" spans="1:50" ht="18" customHeight="1" x14ac:dyDescent="0.25">
      <c r="A17" s="11"/>
      <c r="B17" s="110" t="s">
        <v>15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26">
        <f>SUM(M15:N16)</f>
        <v>759145</v>
      </c>
      <c r="N17" s="27"/>
      <c r="O17" s="24" t="s">
        <v>15</v>
      </c>
      <c r="P17" s="56"/>
      <c r="Q17" s="54">
        <f>SUM(Q15:R16)</f>
        <v>221029</v>
      </c>
      <c r="R17" s="55"/>
      <c r="S17" s="24" t="s">
        <v>15</v>
      </c>
      <c r="T17" s="56"/>
      <c r="U17" s="54">
        <f>SUM(U15:V16)</f>
        <v>0</v>
      </c>
      <c r="V17" s="55"/>
      <c r="W17" s="24" t="s">
        <v>15</v>
      </c>
      <c r="X17" s="56"/>
      <c r="Y17" s="54">
        <f>SUM(Y15:Z16)</f>
        <v>0</v>
      </c>
      <c r="Z17" s="55"/>
      <c r="AA17" s="24" t="s">
        <v>15</v>
      </c>
      <c r="AB17" s="56"/>
      <c r="AC17" s="54">
        <f>SUM(AC15:AD16)</f>
        <v>0</v>
      </c>
      <c r="AD17" s="55"/>
      <c r="AE17" s="24" t="s">
        <v>15</v>
      </c>
      <c r="AF17" s="56"/>
      <c r="AG17" s="54">
        <f>SUM(AG15:AH16)</f>
        <v>125493</v>
      </c>
      <c r="AH17" s="55"/>
      <c r="AI17" s="24" t="s">
        <v>15</v>
      </c>
      <c r="AJ17" s="56"/>
      <c r="AK17" s="54">
        <f>SUM(AK15:AL16)</f>
        <v>109115</v>
      </c>
      <c r="AL17" s="55"/>
      <c r="AM17" s="57" t="s">
        <v>15</v>
      </c>
      <c r="AN17" s="67"/>
      <c r="AO17" s="70">
        <f>SUM(AO15:AP16)</f>
        <v>69250.539999999994</v>
      </c>
      <c r="AP17" s="71"/>
      <c r="AQ17" s="24" t="s">
        <v>15</v>
      </c>
      <c r="AR17" s="56"/>
      <c r="AS17" s="54">
        <f>SUM(AS15:AT16)</f>
        <v>91620</v>
      </c>
      <c r="AT17" s="55"/>
      <c r="AU17" s="24" t="s">
        <v>15</v>
      </c>
      <c r="AV17" s="56"/>
      <c r="AW17" s="54">
        <f>SUM(AW15:AX16)</f>
        <v>0</v>
      </c>
      <c r="AX17" s="55"/>
    </row>
    <row r="18" spans="1:50" ht="6" customHeight="1" thickBot="1" x14ac:dyDescent="0.3">
      <c r="A18" s="11"/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20"/>
      <c r="P18" s="20"/>
      <c r="Q18" s="20"/>
      <c r="R18" s="21"/>
      <c r="S18" s="19"/>
      <c r="T18" s="20"/>
      <c r="U18" s="20"/>
      <c r="V18" s="20"/>
      <c r="W18" s="19"/>
      <c r="X18" s="20"/>
      <c r="Y18" s="20"/>
      <c r="Z18" s="20"/>
      <c r="AA18" s="19"/>
      <c r="AB18" s="20"/>
      <c r="AC18" s="20"/>
      <c r="AD18" s="20"/>
      <c r="AE18" s="19"/>
      <c r="AF18" s="20"/>
      <c r="AG18" s="20"/>
      <c r="AH18" s="20"/>
      <c r="AI18" s="19"/>
      <c r="AJ18" s="20"/>
      <c r="AK18" s="20"/>
      <c r="AL18" s="20"/>
      <c r="AM18" s="19"/>
      <c r="AN18" s="20"/>
      <c r="AO18" s="20"/>
      <c r="AP18" s="20"/>
      <c r="AQ18" s="19"/>
      <c r="AR18" s="20"/>
      <c r="AS18" s="20"/>
      <c r="AT18" s="20"/>
      <c r="AU18" s="19"/>
      <c r="AV18" s="20"/>
      <c r="AW18" s="20"/>
      <c r="AX18" s="20"/>
    </row>
    <row r="19" spans="1:50" ht="9" customHeight="1" x14ac:dyDescent="0.25">
      <c r="A19" s="11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1" spans="1:50" x14ac:dyDescent="0.25">
      <c r="K21" s="8"/>
      <c r="L21" s="4"/>
      <c r="M21" s="4"/>
      <c r="N21" s="5"/>
      <c r="O21" s="8"/>
      <c r="P21" s="4"/>
      <c r="Q21" s="4"/>
      <c r="R21" s="5"/>
      <c r="S21" s="8"/>
      <c r="T21" s="4"/>
      <c r="U21" s="4"/>
      <c r="V21" s="5"/>
      <c r="W21" s="8"/>
      <c r="X21" s="4"/>
      <c r="Y21" s="4"/>
      <c r="Z21" s="5"/>
      <c r="AA21" s="8"/>
      <c r="AB21" s="4"/>
      <c r="AC21" s="4"/>
      <c r="AD21" s="5"/>
      <c r="AE21" s="8"/>
      <c r="AF21" s="4"/>
      <c r="AG21" s="4"/>
      <c r="AH21" s="5"/>
      <c r="AI21" s="8"/>
      <c r="AJ21" s="4"/>
      <c r="AK21" s="4"/>
      <c r="AL21" s="5"/>
      <c r="AM21" s="8"/>
      <c r="AN21" s="4"/>
      <c r="AO21" s="4"/>
      <c r="AP21" s="5"/>
      <c r="AQ21" s="8"/>
      <c r="AR21" s="4"/>
      <c r="AS21" s="4"/>
      <c r="AT21" s="5"/>
      <c r="AU21" s="8"/>
      <c r="AV21" s="4"/>
      <c r="AW21" s="4"/>
      <c r="AX21" s="5"/>
    </row>
    <row r="23" spans="1:50" x14ac:dyDescent="0.25">
      <c r="J23" s="1"/>
      <c r="K23" s="1"/>
      <c r="L23" s="1"/>
      <c r="M23" s="1"/>
      <c r="N23" s="5"/>
      <c r="O23" s="1"/>
      <c r="P23" s="1"/>
      <c r="Q23" s="1"/>
      <c r="R23" s="5"/>
      <c r="S23" s="1"/>
      <c r="T23" s="1"/>
      <c r="U23" s="1"/>
      <c r="V23" s="5"/>
      <c r="W23" s="1"/>
      <c r="X23" s="1"/>
      <c r="Y23" s="1"/>
      <c r="Z23" s="5"/>
      <c r="AA23" s="1"/>
      <c r="AB23" s="1"/>
      <c r="AC23" s="1"/>
      <c r="AD23" s="5"/>
      <c r="AE23" s="1"/>
      <c r="AF23" s="1"/>
      <c r="AG23" s="1"/>
      <c r="AH23" s="5"/>
      <c r="AI23" s="1"/>
      <c r="AJ23" s="1"/>
      <c r="AK23" s="1"/>
      <c r="AL23" s="5"/>
      <c r="AM23" s="1"/>
      <c r="AN23" s="1"/>
      <c r="AO23" s="1"/>
      <c r="AP23" s="5"/>
      <c r="AQ23" s="1"/>
      <c r="AR23" s="1"/>
      <c r="AS23" s="1"/>
      <c r="AT23" s="5"/>
      <c r="AU23" s="1"/>
      <c r="AV23" s="1"/>
      <c r="AW23" s="1"/>
      <c r="AX23" s="5"/>
    </row>
  </sheetData>
  <sheetProtection algorithmName="SHA-512" hashValue="cEQYDPJBEtndoXrsbfSR9pAKRuwzrTJ6/X156p5Ce+fHB99QcP0dV2zFpQdpGTF0ZMQCw7GV+B9+v/mNcMMF0g==" saltValue="D6TmiWuQSulztvFEw+S0kw==" spinCount="100000" sheet="1" objects="1" scenarios="1" selectLockedCells="1" selectUnlockedCells="1"/>
  <mergeCells count="194">
    <mergeCell ref="Q17:R17"/>
    <mergeCell ref="K3:N5"/>
    <mergeCell ref="O3:R5"/>
    <mergeCell ref="Q12:R13"/>
    <mergeCell ref="Q14:R14"/>
    <mergeCell ref="O15:P15"/>
    <mergeCell ref="Q15:R15"/>
    <mergeCell ref="O16:P16"/>
    <mergeCell ref="Q16:R16"/>
    <mergeCell ref="O6:P8"/>
    <mergeCell ref="Q6:R8"/>
    <mergeCell ref="O9:P10"/>
    <mergeCell ref="Q9:R10"/>
    <mergeCell ref="Q11:R11"/>
    <mergeCell ref="M17:N17"/>
    <mergeCell ref="B17:L17"/>
    <mergeCell ref="O11:P11"/>
    <mergeCell ref="B2:D2"/>
    <mergeCell ref="B6:C8"/>
    <mergeCell ref="D6:F8"/>
    <mergeCell ref="K6:L8"/>
    <mergeCell ref="M6:N8"/>
    <mergeCell ref="H6:I8"/>
    <mergeCell ref="J6:J8"/>
    <mergeCell ref="G6:G8"/>
    <mergeCell ref="B18:N18"/>
    <mergeCell ref="K12:L13"/>
    <mergeCell ref="M12:N13"/>
    <mergeCell ref="B9:C10"/>
    <mergeCell ref="D12:F12"/>
    <mergeCell ref="H12:I13"/>
    <mergeCell ref="J12:J13"/>
    <mergeCell ref="D13:F13"/>
    <mergeCell ref="D9:F9"/>
    <mergeCell ref="H9:I10"/>
    <mergeCell ref="J9:J10"/>
    <mergeCell ref="D10:F10"/>
    <mergeCell ref="K9:L10"/>
    <mergeCell ref="M9:N10"/>
    <mergeCell ref="G9:G10"/>
    <mergeCell ref="G12:G13"/>
    <mergeCell ref="O14:P14"/>
    <mergeCell ref="O17:P17"/>
    <mergeCell ref="O12:P13"/>
    <mergeCell ref="D15:F15"/>
    <mergeCell ref="D16:F16"/>
    <mergeCell ref="B11:L11"/>
    <mergeCell ref="M11:N11"/>
    <mergeCell ref="M14:N14"/>
    <mergeCell ref="K15:L15"/>
    <mergeCell ref="K16:L16"/>
    <mergeCell ref="M15:N15"/>
    <mergeCell ref="M16:N16"/>
    <mergeCell ref="H15:I15"/>
    <mergeCell ref="H16:I16"/>
    <mergeCell ref="B15:C16"/>
    <mergeCell ref="B14:L14"/>
    <mergeCell ref="B12:C13"/>
    <mergeCell ref="S3:V5"/>
    <mergeCell ref="W3:Z5"/>
    <mergeCell ref="W6:X8"/>
    <mergeCell ref="Y6:Z8"/>
    <mergeCell ref="W9:X10"/>
    <mergeCell ref="Y9:Z10"/>
    <mergeCell ref="S16:T16"/>
    <mergeCell ref="U16:V16"/>
    <mergeCell ref="S17:T17"/>
    <mergeCell ref="U17:V17"/>
    <mergeCell ref="S12:T13"/>
    <mergeCell ref="U12:V13"/>
    <mergeCell ref="S14:T14"/>
    <mergeCell ref="U14:V14"/>
    <mergeCell ref="S15:T15"/>
    <mergeCell ref="U15:V15"/>
    <mergeCell ref="S6:T8"/>
    <mergeCell ref="U6:V8"/>
    <mergeCell ref="S9:T10"/>
    <mergeCell ref="U9:V10"/>
    <mergeCell ref="S11:T11"/>
    <mergeCell ref="U11:V11"/>
    <mergeCell ref="W15:X15"/>
    <mergeCell ref="Y15:Z15"/>
    <mergeCell ref="W16:X16"/>
    <mergeCell ref="Y16:Z16"/>
    <mergeCell ref="W17:X17"/>
    <mergeCell ref="Y17:Z17"/>
    <mergeCell ref="W11:X11"/>
    <mergeCell ref="Y11:Z11"/>
    <mergeCell ref="W12:X13"/>
    <mergeCell ref="Y12:Z13"/>
    <mergeCell ref="W14:X14"/>
    <mergeCell ref="Y14:Z14"/>
    <mergeCell ref="AA11:AB11"/>
    <mergeCell ref="AC11:AD11"/>
    <mergeCell ref="AA12:AB13"/>
    <mergeCell ref="AC12:AD13"/>
    <mergeCell ref="AA14:AB14"/>
    <mergeCell ref="AC14:AD14"/>
    <mergeCell ref="AA3:AD5"/>
    <mergeCell ref="AA6:AB8"/>
    <mergeCell ref="AC6:AD8"/>
    <mergeCell ref="AA9:AB10"/>
    <mergeCell ref="AC9:AD10"/>
    <mergeCell ref="AA15:AB15"/>
    <mergeCell ref="AC15:AD15"/>
    <mergeCell ref="AA16:AB16"/>
    <mergeCell ref="AC16:AD16"/>
    <mergeCell ref="AE15:AF15"/>
    <mergeCell ref="AG15:AH15"/>
    <mergeCell ref="AE16:AF16"/>
    <mergeCell ref="AG16:AH16"/>
    <mergeCell ref="AA17:AB17"/>
    <mergeCell ref="AC17:AD17"/>
    <mergeCell ref="AI14:AJ14"/>
    <mergeCell ref="AK14:AL14"/>
    <mergeCell ref="AI3:AL5"/>
    <mergeCell ref="AI6:AJ8"/>
    <mergeCell ref="AK6:AL8"/>
    <mergeCell ref="AI9:AJ10"/>
    <mergeCell ref="AK9:AL10"/>
    <mergeCell ref="AE17:AF17"/>
    <mergeCell ref="AG17:AH17"/>
    <mergeCell ref="AE11:AF11"/>
    <mergeCell ref="AG11:AH11"/>
    <mergeCell ref="AE12:AF13"/>
    <mergeCell ref="AG12:AH13"/>
    <mergeCell ref="AE14:AF14"/>
    <mergeCell ref="AG14:AH14"/>
    <mergeCell ref="AI17:AJ17"/>
    <mergeCell ref="AI11:AJ11"/>
    <mergeCell ref="AI15:AJ15"/>
    <mergeCell ref="AE3:AH5"/>
    <mergeCell ref="AE6:AF8"/>
    <mergeCell ref="AG6:AH8"/>
    <mergeCell ref="AE9:AF10"/>
    <mergeCell ref="AG9:AH10"/>
    <mergeCell ref="AK15:AL15"/>
    <mergeCell ref="AI16:AJ16"/>
    <mergeCell ref="AK16:AL16"/>
    <mergeCell ref="AK17:AL17"/>
    <mergeCell ref="AM3:AP5"/>
    <mergeCell ref="AM6:AN8"/>
    <mergeCell ref="AO6:AP8"/>
    <mergeCell ref="AM9:AN10"/>
    <mergeCell ref="AO9:AP10"/>
    <mergeCell ref="AM17:AN17"/>
    <mergeCell ref="AM15:AN15"/>
    <mergeCell ref="AO15:AP15"/>
    <mergeCell ref="AM16:AN16"/>
    <mergeCell ref="AO16:AP16"/>
    <mergeCell ref="AO17:AP17"/>
    <mergeCell ref="AM11:AN11"/>
    <mergeCell ref="AO11:AP11"/>
    <mergeCell ref="AM12:AN13"/>
    <mergeCell ref="AO12:AP13"/>
    <mergeCell ref="AM14:AN14"/>
    <mergeCell ref="AO14:AP14"/>
    <mergeCell ref="AK11:AL11"/>
    <mergeCell ref="AI12:AJ13"/>
    <mergeCell ref="AK12:AL13"/>
    <mergeCell ref="AQ11:AR11"/>
    <mergeCell ref="AS11:AT11"/>
    <mergeCell ref="AQ12:AR13"/>
    <mergeCell ref="AS12:AT13"/>
    <mergeCell ref="AQ14:AR14"/>
    <mergeCell ref="AS14:AT14"/>
    <mergeCell ref="AQ3:AT5"/>
    <mergeCell ref="AQ6:AR8"/>
    <mergeCell ref="AS6:AT8"/>
    <mergeCell ref="AQ9:AR10"/>
    <mergeCell ref="AS9:AT10"/>
    <mergeCell ref="AQ15:AR15"/>
    <mergeCell ref="AS15:AT15"/>
    <mergeCell ref="AQ16:AR16"/>
    <mergeCell ref="AS16:AT16"/>
    <mergeCell ref="AU15:AV15"/>
    <mergeCell ref="AW15:AX15"/>
    <mergeCell ref="AU16:AV16"/>
    <mergeCell ref="AW16:AX16"/>
    <mergeCell ref="AS17:AT17"/>
    <mergeCell ref="AQ17:AR17"/>
    <mergeCell ref="AU17:AV17"/>
    <mergeCell ref="AW17:AX17"/>
    <mergeCell ref="AU11:AV11"/>
    <mergeCell ref="AW11:AX11"/>
    <mergeCell ref="AU12:AV13"/>
    <mergeCell ref="AW12:AX13"/>
    <mergeCell ref="AU14:AV14"/>
    <mergeCell ref="AW14:AX14"/>
    <mergeCell ref="AU3:AX5"/>
    <mergeCell ref="AU6:AV8"/>
    <mergeCell ref="AW6:AX8"/>
    <mergeCell ref="AU9:AV10"/>
    <mergeCell ref="AW9:AX10"/>
  </mergeCells>
  <phoneticPr fontId="9" type="noConversion"/>
  <printOptions horizontalCentered="1" verticalCentered="1"/>
  <pageMargins left="0.5" right="0.5" top="0.7" bottom="0.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E13FD20F9744B864E0A0193CA4119" ma:contentTypeVersion="3" ma:contentTypeDescription="Create a new document." ma:contentTypeScope="" ma:versionID="a575bde87a1dfc63fe408e1b68f21063">
  <xsd:schema xmlns:xsd="http://www.w3.org/2001/XMLSchema" xmlns:p="http://schemas.microsoft.com/office/2006/metadata/properties" xmlns:ns2="402b597e-610c-4d46-b04b-51c5e0343c96" targetNamespace="http://schemas.microsoft.com/office/2006/metadata/properties" ma:root="true" ma:fieldsID="d7253fef898d2759dcedd482a11fce1f" ns2:_="">
    <xsd:import namespace="402b597e-610c-4d46-b04b-51c5e0343c96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Subtopic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02b597e-610c-4d46-b04b-51c5e0343c96" elementFormDefault="qualified">
    <xsd:import namespace="http://schemas.microsoft.com/office/2006/documentManagement/types"/>
    <xsd:element name="Topic" ma:index="9" nillable="true" ma:displayName="Topic" ma:internalName="Topic">
      <xsd:simpleType>
        <xsd:restriction base="dms:Text">
          <xsd:maxLength value="255"/>
        </xsd:restriction>
      </xsd:simpleType>
    </xsd:element>
    <xsd:element name="Subtopic" ma:index="10" nillable="true" ma:displayName="Subtopic" ma:internalName="Subtopic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opic xmlns="402b597e-610c-4d46-b04b-51c5e0343c96">FM Manual</Topic>
    <Subtopic xmlns="402b597e-610c-4d46-b04b-51c5e0343c96">FM Section B - Site Preparation</Subtopic>
  </documentManagement>
</p:properties>
</file>

<file path=customXml/itemProps1.xml><?xml version="1.0" encoding="utf-8"?>
<ds:datastoreItem xmlns:ds="http://schemas.openxmlformats.org/officeDocument/2006/customXml" ds:itemID="{5C9644E3-4598-4802-B46B-40AC52437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2b597e-610c-4d46-b04b-51c5e0343c9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D98A6E1-1C12-4989-92B9-5F76FE82E4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5CB34-8923-44C5-994D-3F4A402F8818}">
  <ds:schemaRefs>
    <ds:schemaRef ds:uri="http://schemas.microsoft.com/office/2006/metadata/properties"/>
    <ds:schemaRef ds:uri="402b597e-610c-4d46-b04b-51c5e0343c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Excavator Piling Contract</dc:title>
  <dc:creator>jdonohoe</dc:creator>
  <cp:lastModifiedBy>Patsi Shandera</cp:lastModifiedBy>
  <cp:lastPrinted>2020-12-29T16:14:22Z</cp:lastPrinted>
  <dcterms:created xsi:type="dcterms:W3CDTF">2015-03-09T16:03:49Z</dcterms:created>
  <dcterms:modified xsi:type="dcterms:W3CDTF">2022-03-08T18:16:50Z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0x0101008E1E13FD20F9744B864E0A0193CA4119</vt:lpwstr>
  </property>
</Properties>
</file>