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2-Pending Contracts\23-217 Cone Collection\Tab 5 - Bids\"/>
    </mc:Choice>
  </mc:AlternateContent>
  <xr:revisionPtr revIDLastSave="0" documentId="13_ncr:1_{F6C8E466-529A-4F43-9C34-B8A365B90895}" xr6:coauthVersionLast="47" xr6:coauthVersionMax="47" xr10:uidLastSave="{00000000-0000-0000-0000-000000000000}"/>
  <bookViews>
    <workbookView xWindow="1815" yWindow="1065" windowWidth="23100" windowHeight="145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0" i="1" l="1"/>
  <c r="Q41" i="1"/>
  <c r="Q42" i="1"/>
  <c r="Q43" i="1"/>
  <c r="Q39" i="1"/>
  <c r="Q36" i="1"/>
  <c r="Q35" i="1"/>
  <c r="Q34" i="1"/>
  <c r="Q33" i="1"/>
  <c r="Q32" i="1"/>
  <c r="R52" i="1"/>
  <c r="L65" i="1"/>
  <c r="Q65" i="1" s="1"/>
  <c r="L64" i="1"/>
  <c r="Q64" i="1" s="1"/>
  <c r="L63" i="1"/>
  <c r="Q63" i="1" s="1"/>
  <c r="L62" i="1"/>
  <c r="Q62" i="1" s="1"/>
  <c r="L61" i="1"/>
  <c r="Q61" i="1" s="1"/>
  <c r="Q66" i="1" l="1"/>
  <c r="L66" i="1"/>
  <c r="L29" i="1"/>
  <c r="Q29" i="1" s="1"/>
  <c r="L28" i="1"/>
  <c r="Q28" i="1" s="1"/>
  <c r="L27" i="1"/>
  <c r="Q27" i="1" s="1"/>
  <c r="L26" i="1"/>
  <c r="Q26" i="1" s="1"/>
  <c r="L25" i="1"/>
  <c r="Q25" i="1" s="1"/>
  <c r="Q30" i="1" l="1"/>
  <c r="L30" i="1"/>
  <c r="L42" i="1"/>
  <c r="L35" i="1"/>
  <c r="L57" i="1" l="1"/>
  <c r="Q57" i="1" s="1"/>
  <c r="L18" i="1" l="1"/>
  <c r="Q18" i="1" s="1"/>
  <c r="L14" i="1"/>
  <c r="L16" i="1" l="1"/>
  <c r="Q14" i="1"/>
  <c r="L58" i="1"/>
  <c r="Q58" i="1" s="1"/>
  <c r="L56" i="1"/>
  <c r="Q56" i="1" s="1"/>
  <c r="L55" i="1"/>
  <c r="Q55" i="1" s="1"/>
  <c r="L50" i="1"/>
  <c r="Q50" i="1" s="1"/>
  <c r="L49" i="1"/>
  <c r="Q49" i="1" s="1"/>
  <c r="L48" i="1"/>
  <c r="Q48" i="1" s="1"/>
  <c r="L47" i="1"/>
  <c r="Q47" i="1" s="1"/>
  <c r="L46" i="1"/>
  <c r="Q46" i="1" s="1"/>
  <c r="L54" i="1"/>
  <c r="Q54" i="1" s="1"/>
  <c r="L43" i="1"/>
  <c r="L41" i="1"/>
  <c r="L40" i="1"/>
  <c r="L39" i="1"/>
  <c r="L36" i="1"/>
  <c r="L34" i="1"/>
  <c r="L33" i="1"/>
  <c r="L32" i="1"/>
  <c r="L22" i="1"/>
  <c r="Q22" i="1" s="1"/>
  <c r="L21" i="1"/>
  <c r="Q21" i="1" s="1"/>
  <c r="L20" i="1"/>
  <c r="Q20" i="1" s="1"/>
  <c r="L19" i="1"/>
  <c r="Q19" i="1" s="1"/>
  <c r="L7" i="1"/>
  <c r="Q7" i="1" s="1"/>
  <c r="Q51" i="1" l="1"/>
  <c r="Q44" i="1"/>
  <c r="Q37" i="1"/>
  <c r="Q59" i="1"/>
  <c r="Q16" i="1"/>
  <c r="Q23" i="1"/>
  <c r="L59" i="1"/>
  <c r="L51" i="1"/>
  <c r="L37" i="1"/>
  <c r="L44" i="1"/>
  <c r="L23" i="1"/>
  <c r="L11" i="1" l="1"/>
  <c r="Q11" i="1" s="1"/>
  <c r="L10" i="1"/>
  <c r="Q10" i="1" s="1"/>
  <c r="L9" i="1"/>
  <c r="Q9" i="1" s="1"/>
  <c r="L8" i="1"/>
  <c r="Q8" i="1" s="1"/>
  <c r="M52" i="1"/>
  <c r="Q12" i="1" l="1"/>
  <c r="L12" i="1"/>
</calcChain>
</file>

<file path=xl/sharedStrings.xml><?xml version="1.0" encoding="utf-8"?>
<sst xmlns="http://schemas.openxmlformats.org/spreadsheetml/2006/main" count="133" uniqueCount="47">
  <si>
    <t>Western Larch Cone Picking</t>
  </si>
  <si>
    <t>Douglas-fir Cone Picking</t>
  </si>
  <si>
    <t>Engelman Spruce Cone Picking</t>
  </si>
  <si>
    <t>TOTAL</t>
  </si>
  <si>
    <t>Ponderosa Cone Picking</t>
  </si>
  <si>
    <t>Lodgepole Cone Picking</t>
  </si>
  <si>
    <t>Bushel</t>
  </si>
  <si>
    <t>St. Joe</t>
  </si>
  <si>
    <t>ACTION</t>
  </si>
  <si>
    <t>Clearwater</t>
  </si>
  <si>
    <t>UNIT OF MEASURE</t>
  </si>
  <si>
    <t>$ / UNIT OF MEASURE</t>
  </si>
  <si>
    <t>TOTAL EXTENDED AMOUNT</t>
  </si>
  <si>
    <t>Priest Lake</t>
  </si>
  <si>
    <t>Pend Oreille</t>
  </si>
  <si>
    <t>Ponderosa</t>
  </si>
  <si>
    <t>Maggie Creek</t>
  </si>
  <si>
    <t>St. Joe Forever Cone Collection</t>
  </si>
  <si>
    <t>MC Area Cones</t>
  </si>
  <si>
    <t>Ponderosa Cone Collection</t>
  </si>
  <si>
    <t>Clearwater Cone Collection</t>
  </si>
  <si>
    <t>40-1279-106-18</t>
  </si>
  <si>
    <t>UNITS OF MEASURE EST. #</t>
  </si>
  <si>
    <t>SUPERVISORY AREA</t>
  </si>
  <si>
    <t>PROJECT NAME  AND NUMBER</t>
  </si>
  <si>
    <t>FM Bureau</t>
  </si>
  <si>
    <t>Paradise Valley Seed Orchard</t>
  </si>
  <si>
    <t>Douglas-fir Cone Picking
 (with lifts)</t>
  </si>
  <si>
    <t xml:space="preserve">PL Cone Collection </t>
  </si>
  <si>
    <t xml:space="preserve">POL Cone Collection </t>
  </si>
  <si>
    <t>*contractor provides mechanical lift</t>
  </si>
  <si>
    <t>Mica</t>
  </si>
  <si>
    <t>Mica Cones</t>
  </si>
  <si>
    <t>Payette Lakes</t>
  </si>
  <si>
    <t>Cone Collection</t>
  </si>
  <si>
    <t>50-0480-106-18</t>
  </si>
  <si>
    <t>10-0655-106-18</t>
  </si>
  <si>
    <t>00-0048-303-13</t>
  </si>
  <si>
    <t>20-0904-106-16</t>
  </si>
  <si>
    <t>30-0815-106-18</t>
  </si>
  <si>
    <t>41-0060-106-06</t>
  </si>
  <si>
    <t>42-0102-106-08</t>
  </si>
  <si>
    <t>22-0128-102-16</t>
  </si>
  <si>
    <t xml:space="preserve">
</t>
  </si>
  <si>
    <t>EVALUATION
CONE COLLECTION
ITB 23-217</t>
  </si>
  <si>
    <t xml:space="preserve">Lara Brothers LTD
Castle Rock, WA
</t>
  </si>
  <si>
    <t>Family Legacy Enterprises LLC
Fernwood,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</si>
</sst>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91">
    <xf numFmtId="0" fontId="0" fillId="0" borderId="0" xfId="0"/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2" fillId="0" borderId="31" xfId="0" applyFont="1" applyFill="1" applyBorder="1" applyAlignment="1">
      <alignment vertical="top"/>
    </xf>
    <xf numFmtId="0" fontId="2" fillId="0" borderId="33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/>
    </xf>
    <xf numFmtId="0" fontId="3" fillId="0" borderId="36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4" xfId="0" applyBorder="1"/>
    <xf numFmtId="0" fontId="2" fillId="0" borderId="3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0" fillId="4" borderId="0" xfId="0" applyFill="1"/>
    <xf numFmtId="0" fontId="0" fillId="4" borderId="24" xfId="0" applyFill="1" applyBorder="1"/>
    <xf numFmtId="44" fontId="1" fillId="0" borderId="2" xfId="0" applyNumberFormat="1" applyFont="1" applyFill="1" applyBorder="1" applyAlignment="1" applyProtection="1">
      <alignment vertical="center"/>
    </xf>
    <xf numFmtId="44" fontId="1" fillId="0" borderId="39" xfId="0" applyNumberFormat="1" applyFont="1" applyFill="1" applyBorder="1" applyAlignment="1" applyProtection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44" fontId="1" fillId="0" borderId="23" xfId="0" applyNumberFormat="1" applyFont="1" applyFill="1" applyBorder="1" applyAlignment="1" applyProtection="1">
      <alignment horizontal="center" vertical="center"/>
    </xf>
    <xf numFmtId="44" fontId="1" fillId="0" borderId="24" xfId="0" applyNumberFormat="1" applyFont="1" applyFill="1" applyBorder="1" applyAlignment="1" applyProtection="1">
      <alignment horizontal="center" vertical="center"/>
    </xf>
    <xf numFmtId="44" fontId="1" fillId="0" borderId="26" xfId="0" applyNumberFormat="1" applyFont="1" applyFill="1" applyBorder="1" applyAlignment="1" applyProtection="1">
      <alignment horizontal="center" vertical="center"/>
    </xf>
    <xf numFmtId="44" fontId="1" fillId="0" borderId="2" xfId="0" applyNumberFormat="1" applyFont="1" applyFill="1" applyBorder="1" applyAlignment="1" applyProtection="1">
      <alignment horizontal="center" vertical="center"/>
    </xf>
    <xf numFmtId="44" fontId="1" fillId="0" borderId="3" xfId="0" applyNumberFormat="1" applyFont="1" applyFill="1" applyBorder="1" applyAlignment="1" applyProtection="1">
      <alignment horizontal="center" vertical="center"/>
    </xf>
    <xf numFmtId="44" fontId="1" fillId="0" borderId="39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44" fontId="2" fillId="0" borderId="7" xfId="0" applyNumberFormat="1" applyFont="1" applyFill="1" applyBorder="1" applyAlignment="1" applyProtection="1">
      <alignment horizontal="center" vertical="center"/>
    </xf>
    <xf numFmtId="44" fontId="2" fillId="0" borderId="8" xfId="0" applyNumberFormat="1" applyFont="1" applyFill="1" applyBorder="1" applyAlignment="1" applyProtection="1">
      <alignment horizontal="center" vertical="center"/>
    </xf>
    <xf numFmtId="44" fontId="2" fillId="0" borderId="34" xfId="0" applyNumberFormat="1" applyFont="1" applyFill="1" applyBorder="1" applyAlignment="1" applyProtection="1">
      <alignment horizontal="center" vertical="center"/>
    </xf>
    <xf numFmtId="164" fontId="2" fillId="3" borderId="23" xfId="0" applyNumberFormat="1" applyFont="1" applyFill="1" applyBorder="1" applyAlignment="1" applyProtection="1">
      <alignment horizontal="center" vertical="center"/>
      <protection locked="0"/>
    </xf>
    <xf numFmtId="164" fontId="2" fillId="3" borderId="25" xfId="0" applyNumberFormat="1" applyFont="1" applyFill="1" applyBorder="1" applyAlignment="1" applyProtection="1">
      <alignment horizontal="center" vertical="center"/>
      <protection locked="0"/>
    </xf>
    <xf numFmtId="44" fontId="2" fillId="0" borderId="23" xfId="0" applyNumberFormat="1" applyFont="1" applyFill="1" applyBorder="1" applyAlignment="1" applyProtection="1">
      <alignment horizontal="center" vertical="center"/>
    </xf>
    <xf numFmtId="44" fontId="2" fillId="0" borderId="24" xfId="0" applyNumberFormat="1" applyFont="1" applyFill="1" applyBorder="1" applyAlignment="1" applyProtection="1">
      <alignment horizontal="center" vertical="center"/>
    </xf>
    <xf numFmtId="44" fontId="2" fillId="0" borderId="26" xfId="0" applyNumberFormat="1" applyFont="1" applyFill="1" applyBorder="1" applyAlignment="1" applyProtection="1">
      <alignment horizontal="center" vertical="center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4" xfId="0" applyBorder="1"/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38" xfId="0" applyBorder="1"/>
    <xf numFmtId="0" fontId="0" fillId="0" borderId="25" xfId="0" applyBorder="1"/>
    <xf numFmtId="44" fontId="2" fillId="5" borderId="23" xfId="0" applyNumberFormat="1" applyFont="1" applyFill="1" applyBorder="1" applyAlignment="1" applyProtection="1">
      <alignment horizontal="center" vertical="center"/>
    </xf>
    <xf numFmtId="44" fontId="2" fillId="5" borderId="24" xfId="0" applyNumberFormat="1" applyFont="1" applyFill="1" applyBorder="1" applyAlignment="1" applyProtection="1">
      <alignment horizontal="center" vertical="center"/>
    </xf>
    <xf numFmtId="44" fontId="2" fillId="5" borderId="26" xfId="0" applyNumberFormat="1" applyFont="1" applyFill="1" applyBorder="1" applyAlignment="1" applyProtection="1">
      <alignment horizontal="center" vertical="center"/>
    </xf>
    <xf numFmtId="44" fontId="1" fillId="5" borderId="2" xfId="0" applyNumberFormat="1" applyFont="1" applyFill="1" applyBorder="1" applyAlignment="1" applyProtection="1">
      <alignment horizontal="center" vertical="center"/>
    </xf>
    <xf numFmtId="44" fontId="1" fillId="5" borderId="3" xfId="0" applyNumberFormat="1" applyFont="1" applyFill="1" applyBorder="1" applyAlignment="1" applyProtection="1">
      <alignment horizontal="center" vertical="center"/>
    </xf>
    <xf numFmtId="44" fontId="1" fillId="5" borderId="39" xfId="0" applyNumberFormat="1" applyFont="1" applyFill="1" applyBorder="1" applyAlignment="1" applyProtection="1">
      <alignment horizontal="center" vertical="center"/>
    </xf>
    <xf numFmtId="0" fontId="0" fillId="5" borderId="38" xfId="0" applyFill="1" applyBorder="1"/>
    <xf numFmtId="0" fontId="0" fillId="5" borderId="25" xfId="0" applyFill="1" applyBorder="1"/>
    <xf numFmtId="44" fontId="2" fillId="5" borderId="7" xfId="0" applyNumberFormat="1" applyFont="1" applyFill="1" applyBorder="1" applyAlignment="1" applyProtection="1">
      <alignment horizontal="center" vertical="center"/>
    </xf>
    <xf numFmtId="44" fontId="2" fillId="5" borderId="8" xfId="0" applyNumberFormat="1" applyFont="1" applyFill="1" applyBorder="1" applyAlignment="1" applyProtection="1">
      <alignment horizontal="center" vertical="center"/>
    </xf>
    <xf numFmtId="44" fontId="2" fillId="5" borderId="34" xfId="0" applyNumberFormat="1" applyFont="1" applyFill="1" applyBorder="1" applyAlignment="1" applyProtection="1">
      <alignment horizontal="center" vertical="center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4" fontId="2" fillId="0" borderId="27" xfId="0" applyNumberFormat="1" applyFont="1" applyFill="1" applyBorder="1" applyAlignment="1" applyProtection="1">
      <alignment horizontal="center" vertical="center"/>
    </xf>
    <xf numFmtId="44" fontId="2" fillId="0" borderId="29" xfId="0" applyNumberFormat="1" applyFont="1" applyFill="1" applyBorder="1" applyAlignment="1" applyProtection="1">
      <alignment horizontal="center" vertical="center"/>
    </xf>
    <xf numFmtId="44" fontId="2" fillId="0" borderId="28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right" vertical="top"/>
    </xf>
    <xf numFmtId="0" fontId="2" fillId="0" borderId="25" xfId="0" applyFont="1" applyFill="1" applyBorder="1" applyAlignment="1">
      <alignment horizontal="right" vertical="top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164" fontId="3" fillId="5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 applyProtection="1">
      <alignment horizontal="center" vertical="center"/>
      <protection locked="0"/>
    </xf>
    <xf numFmtId="164" fontId="2" fillId="5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4" fontId="1" fillId="5" borderId="23" xfId="0" applyNumberFormat="1" applyFont="1" applyFill="1" applyBorder="1" applyAlignment="1" applyProtection="1">
      <alignment horizontal="center" vertical="center"/>
    </xf>
    <xf numFmtId="44" fontId="1" fillId="5" borderId="24" xfId="0" applyNumberFormat="1" applyFont="1" applyFill="1" applyBorder="1" applyAlignment="1" applyProtection="1">
      <alignment horizontal="center" vertical="center"/>
    </xf>
    <xf numFmtId="44" fontId="1" fillId="5" borderId="26" xfId="0" applyNumberFormat="1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  <protection locked="0"/>
    </xf>
    <xf numFmtId="44" fontId="2" fillId="5" borderId="2" xfId="0" applyNumberFormat="1" applyFont="1" applyFill="1" applyBorder="1" applyAlignment="1" applyProtection="1">
      <alignment horizontal="center" vertical="center"/>
    </xf>
    <xf numFmtId="44" fontId="2" fillId="5" borderId="3" xfId="0" applyNumberFormat="1" applyFont="1" applyFill="1" applyBorder="1" applyAlignment="1" applyProtection="1">
      <alignment horizontal="center" vertical="center"/>
    </xf>
    <xf numFmtId="44" fontId="2" fillId="5" borderId="39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topLeftCell="A31" workbookViewId="0">
      <selection activeCell="Q43" sqref="Q43:S43"/>
    </sheetView>
  </sheetViews>
  <sheetFormatPr defaultRowHeight="15" x14ac:dyDescent="0.25"/>
  <cols>
    <col min="1" max="2" width="9.7109375" customWidth="1"/>
    <col min="3" max="5" width="8.28515625" customWidth="1"/>
    <col min="6" max="6" width="27.42578125" customWidth="1"/>
    <col min="7" max="7" width="3.7109375" customWidth="1"/>
    <col min="8" max="8" width="8.28515625" customWidth="1"/>
    <col min="9" max="9" width="10.28515625" customWidth="1"/>
    <col min="10" max="11" width="5.5703125" customWidth="1"/>
    <col min="12" max="14" width="5.7109375" customWidth="1"/>
    <col min="15" max="16" width="5.5703125" customWidth="1"/>
    <col min="17" max="18" width="5.7109375" customWidth="1"/>
    <col min="19" max="19" width="7" customWidth="1"/>
  </cols>
  <sheetData>
    <row r="1" spans="1:19" ht="8.4499999999999993" customHeight="1" x14ac:dyDescent="0.25">
      <c r="A1" s="63" t="s">
        <v>43</v>
      </c>
      <c r="B1" s="64"/>
      <c r="C1" s="64"/>
      <c r="D1" s="169" t="s">
        <v>44</v>
      </c>
      <c r="E1" s="170"/>
      <c r="F1" s="170"/>
      <c r="G1" s="170"/>
      <c r="H1" s="170"/>
      <c r="I1" s="65"/>
      <c r="J1" s="173" t="s">
        <v>45</v>
      </c>
      <c r="K1" s="174"/>
      <c r="L1" s="174"/>
      <c r="M1" s="174"/>
      <c r="N1" s="175"/>
      <c r="O1" s="182" t="s">
        <v>46</v>
      </c>
      <c r="P1" s="183"/>
      <c r="Q1" s="183"/>
      <c r="R1" s="183"/>
      <c r="S1" s="184"/>
    </row>
    <row r="2" spans="1:19" x14ac:dyDescent="0.25">
      <c r="A2" s="66"/>
      <c r="B2" s="67"/>
      <c r="C2" s="67"/>
      <c r="D2" s="171"/>
      <c r="E2" s="171"/>
      <c r="F2" s="171"/>
      <c r="G2" s="171"/>
      <c r="H2" s="171"/>
      <c r="I2" s="68"/>
      <c r="J2" s="176"/>
      <c r="K2" s="177"/>
      <c r="L2" s="177"/>
      <c r="M2" s="177"/>
      <c r="N2" s="178"/>
      <c r="O2" s="185"/>
      <c r="P2" s="186"/>
      <c r="Q2" s="186"/>
      <c r="R2" s="186"/>
      <c r="S2" s="187"/>
    </row>
    <row r="3" spans="1:19" x14ac:dyDescent="0.25">
      <c r="A3" s="66"/>
      <c r="B3" s="67"/>
      <c r="C3" s="67"/>
      <c r="D3" s="171"/>
      <c r="E3" s="171"/>
      <c r="F3" s="171"/>
      <c r="G3" s="171"/>
      <c r="H3" s="171"/>
      <c r="I3" s="68"/>
      <c r="J3" s="176"/>
      <c r="K3" s="177"/>
      <c r="L3" s="177"/>
      <c r="M3" s="177"/>
      <c r="N3" s="178"/>
      <c r="O3" s="185"/>
      <c r="P3" s="186"/>
      <c r="Q3" s="186"/>
      <c r="R3" s="186"/>
      <c r="S3" s="187"/>
    </row>
    <row r="4" spans="1:19" ht="15.75" thickBot="1" x14ac:dyDescent="0.3">
      <c r="A4" s="69"/>
      <c r="B4" s="70"/>
      <c r="C4" s="70"/>
      <c r="D4" s="172"/>
      <c r="E4" s="172"/>
      <c r="F4" s="172"/>
      <c r="G4" s="172"/>
      <c r="H4" s="172"/>
      <c r="I4" s="71"/>
      <c r="J4" s="179"/>
      <c r="K4" s="180"/>
      <c r="L4" s="180"/>
      <c r="M4" s="180"/>
      <c r="N4" s="181"/>
      <c r="O4" s="188"/>
      <c r="P4" s="189"/>
      <c r="Q4" s="189"/>
      <c r="R4" s="189"/>
      <c r="S4" s="190"/>
    </row>
    <row r="5" spans="1:19" ht="18.75" customHeight="1" x14ac:dyDescent="0.25">
      <c r="A5" s="154" t="s">
        <v>23</v>
      </c>
      <c r="B5" s="111"/>
      <c r="C5" s="110" t="s">
        <v>24</v>
      </c>
      <c r="D5" s="114"/>
      <c r="E5" s="111"/>
      <c r="F5" s="159" t="s">
        <v>8</v>
      </c>
      <c r="G5" s="110" t="s">
        <v>22</v>
      </c>
      <c r="H5" s="111"/>
      <c r="I5" s="159" t="s">
        <v>10</v>
      </c>
      <c r="J5" s="110" t="s">
        <v>11</v>
      </c>
      <c r="K5" s="111"/>
      <c r="L5" s="110" t="s">
        <v>12</v>
      </c>
      <c r="M5" s="114"/>
      <c r="N5" s="115"/>
      <c r="O5" s="110" t="s">
        <v>11</v>
      </c>
      <c r="P5" s="111"/>
      <c r="Q5" s="110" t="s">
        <v>12</v>
      </c>
      <c r="R5" s="114"/>
      <c r="S5" s="115"/>
    </row>
    <row r="6" spans="1:19" ht="18.75" customHeight="1" thickBot="1" x14ac:dyDescent="0.3">
      <c r="A6" s="155"/>
      <c r="B6" s="113"/>
      <c r="C6" s="112"/>
      <c r="D6" s="116"/>
      <c r="E6" s="113"/>
      <c r="F6" s="160"/>
      <c r="G6" s="112"/>
      <c r="H6" s="113"/>
      <c r="I6" s="160"/>
      <c r="J6" s="112"/>
      <c r="K6" s="113"/>
      <c r="L6" s="112"/>
      <c r="M6" s="116"/>
      <c r="N6" s="117"/>
      <c r="O6" s="112"/>
      <c r="P6" s="113"/>
      <c r="Q6" s="112"/>
      <c r="R6" s="116"/>
      <c r="S6" s="117"/>
    </row>
    <row r="7" spans="1:19" ht="15" customHeight="1" x14ac:dyDescent="0.25">
      <c r="A7" s="144" t="s">
        <v>13</v>
      </c>
      <c r="B7" s="145"/>
      <c r="C7" s="146" t="s">
        <v>28</v>
      </c>
      <c r="D7" s="147"/>
      <c r="E7" s="148"/>
      <c r="F7" s="31" t="s">
        <v>1</v>
      </c>
      <c r="G7" s="149">
        <v>25</v>
      </c>
      <c r="H7" s="150"/>
      <c r="I7" s="13" t="s">
        <v>6</v>
      </c>
      <c r="J7" s="83"/>
      <c r="K7" s="84"/>
      <c r="L7" s="118">
        <f>G7*J7</f>
        <v>0</v>
      </c>
      <c r="M7" s="119"/>
      <c r="N7" s="120"/>
      <c r="O7" s="83"/>
      <c r="P7" s="84"/>
      <c r="Q7" s="118">
        <f>L7*O7</f>
        <v>0</v>
      </c>
      <c r="R7" s="119"/>
      <c r="S7" s="120"/>
    </row>
    <row r="8" spans="1:19" x14ac:dyDescent="0.25">
      <c r="A8" s="8"/>
      <c r="B8" s="9"/>
      <c r="C8" s="134" t="s">
        <v>36</v>
      </c>
      <c r="D8" s="135"/>
      <c r="E8" s="136"/>
      <c r="F8" s="33" t="s">
        <v>4</v>
      </c>
      <c r="G8" s="124">
        <v>30</v>
      </c>
      <c r="H8" s="125"/>
      <c r="I8" s="13" t="s">
        <v>6</v>
      </c>
      <c r="J8" s="83"/>
      <c r="K8" s="84"/>
      <c r="L8" s="85">
        <f>G8*J8</f>
        <v>0</v>
      </c>
      <c r="M8" s="86"/>
      <c r="N8" s="87"/>
      <c r="O8" s="83"/>
      <c r="P8" s="84"/>
      <c r="Q8" s="85">
        <f>L8*O8</f>
        <v>0</v>
      </c>
      <c r="R8" s="86"/>
      <c r="S8" s="87"/>
    </row>
    <row r="9" spans="1:19" x14ac:dyDescent="0.25">
      <c r="A9" s="6"/>
      <c r="B9" s="7"/>
      <c r="C9" s="17"/>
      <c r="D9" s="19"/>
      <c r="E9" s="20"/>
      <c r="F9" s="34" t="s">
        <v>0</v>
      </c>
      <c r="G9" s="124">
        <v>10</v>
      </c>
      <c r="H9" s="125"/>
      <c r="I9" s="14" t="s">
        <v>6</v>
      </c>
      <c r="J9" s="83"/>
      <c r="K9" s="84"/>
      <c r="L9" s="85">
        <f>G9*J9</f>
        <v>0</v>
      </c>
      <c r="M9" s="86"/>
      <c r="N9" s="87"/>
      <c r="O9" s="83"/>
      <c r="P9" s="84"/>
      <c r="Q9" s="85">
        <f>L9*O9</f>
        <v>0</v>
      </c>
      <c r="R9" s="86"/>
      <c r="S9" s="87"/>
    </row>
    <row r="10" spans="1:19" x14ac:dyDescent="0.25">
      <c r="A10" s="6"/>
      <c r="B10" s="7"/>
      <c r="C10" s="17"/>
      <c r="D10" s="21"/>
      <c r="E10" s="22"/>
      <c r="F10" s="34" t="s">
        <v>5</v>
      </c>
      <c r="G10" s="124">
        <v>10</v>
      </c>
      <c r="H10" s="125"/>
      <c r="I10" s="14" t="s">
        <v>6</v>
      </c>
      <c r="J10" s="83"/>
      <c r="K10" s="88"/>
      <c r="L10" s="85">
        <f>G10*J10</f>
        <v>0</v>
      </c>
      <c r="M10" s="86"/>
      <c r="N10" s="87"/>
      <c r="O10" s="83"/>
      <c r="P10" s="88"/>
      <c r="Q10" s="85">
        <f>L10*O10</f>
        <v>0</v>
      </c>
      <c r="R10" s="86"/>
      <c r="S10" s="87"/>
    </row>
    <row r="11" spans="1:19" x14ac:dyDescent="0.25">
      <c r="A11" s="6"/>
      <c r="B11" s="7"/>
      <c r="C11" s="17"/>
      <c r="D11" s="21"/>
      <c r="E11" s="22"/>
      <c r="F11" s="35" t="s">
        <v>2</v>
      </c>
      <c r="G11" s="124">
        <v>15</v>
      </c>
      <c r="H11" s="125"/>
      <c r="I11" s="14" t="s">
        <v>6</v>
      </c>
      <c r="J11" s="83"/>
      <c r="K11" s="88"/>
      <c r="L11" s="85">
        <f>G11*J11</f>
        <v>0</v>
      </c>
      <c r="M11" s="86"/>
      <c r="N11" s="87"/>
      <c r="O11" s="83"/>
      <c r="P11" s="88"/>
      <c r="Q11" s="85">
        <f>L11*O11</f>
        <v>0</v>
      </c>
      <c r="R11" s="86"/>
      <c r="S11" s="87"/>
    </row>
    <row r="12" spans="1:19" x14ac:dyDescent="0.25">
      <c r="A12" s="6"/>
      <c r="B12" s="7"/>
      <c r="C12" s="17"/>
      <c r="D12" s="19"/>
      <c r="E12" s="20"/>
      <c r="F12" s="50"/>
      <c r="G12" s="142" t="s">
        <v>3</v>
      </c>
      <c r="H12" s="142"/>
      <c r="I12" s="142"/>
      <c r="J12" s="142"/>
      <c r="K12" s="143"/>
      <c r="L12" s="75">
        <f>SUM(L7:N11)</f>
        <v>0</v>
      </c>
      <c r="M12" s="76"/>
      <c r="N12" s="77"/>
      <c r="O12" s="89"/>
      <c r="P12" s="90"/>
      <c r="Q12" s="75">
        <f>SUM(Q7:S11)</f>
        <v>0</v>
      </c>
      <c r="R12" s="76"/>
      <c r="S12" s="77"/>
    </row>
    <row r="13" spans="1:19" s="59" customFormat="1" ht="11.25" customHeight="1" x14ac:dyDescent="0.2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1:19" ht="15" customHeight="1" x14ac:dyDescent="0.25">
      <c r="A14" s="132" t="s">
        <v>25</v>
      </c>
      <c r="B14" s="133"/>
      <c r="C14" s="151" t="s">
        <v>26</v>
      </c>
      <c r="D14" s="152"/>
      <c r="E14" s="153"/>
      <c r="F14" s="27" t="s">
        <v>27</v>
      </c>
      <c r="G14" s="137">
        <v>50</v>
      </c>
      <c r="H14" s="138"/>
      <c r="I14" s="25" t="s">
        <v>6</v>
      </c>
      <c r="J14" s="78"/>
      <c r="K14" s="79"/>
      <c r="L14" s="80">
        <f>G14*J14</f>
        <v>0</v>
      </c>
      <c r="M14" s="81"/>
      <c r="N14" s="82"/>
      <c r="O14" s="78"/>
      <c r="P14" s="79"/>
      <c r="Q14" s="80">
        <f>L14*O14</f>
        <v>0</v>
      </c>
      <c r="R14" s="81"/>
      <c r="S14" s="82"/>
    </row>
    <row r="15" spans="1:19" ht="15" customHeight="1" x14ac:dyDescent="0.25">
      <c r="A15" s="10"/>
      <c r="B15" s="11"/>
      <c r="C15" s="151"/>
      <c r="D15" s="152"/>
      <c r="E15" s="153"/>
      <c r="F15" s="161" t="s">
        <v>30</v>
      </c>
      <c r="G15" s="162"/>
      <c r="H15" s="162"/>
      <c r="I15" s="162"/>
      <c r="J15" s="162"/>
      <c r="K15" s="163"/>
      <c r="L15" s="85"/>
      <c r="M15" s="86"/>
      <c r="N15" s="87"/>
      <c r="O15" s="89"/>
      <c r="P15" s="90"/>
      <c r="Q15" s="85"/>
      <c r="R15" s="86"/>
      <c r="S15" s="87"/>
    </row>
    <row r="16" spans="1:19" x14ac:dyDescent="0.25">
      <c r="A16" s="6"/>
      <c r="B16" s="26"/>
      <c r="C16" s="134" t="s">
        <v>37</v>
      </c>
      <c r="D16" s="135"/>
      <c r="E16" s="136"/>
      <c r="F16" s="50"/>
      <c r="G16" s="142" t="s">
        <v>3</v>
      </c>
      <c r="H16" s="142"/>
      <c r="I16" s="142"/>
      <c r="J16" s="142"/>
      <c r="K16" s="143"/>
      <c r="L16" s="75">
        <f>SUM(L14:N15)</f>
        <v>0</v>
      </c>
      <c r="M16" s="76"/>
      <c r="N16" s="77"/>
      <c r="O16" s="89"/>
      <c r="P16" s="90"/>
      <c r="Q16" s="75">
        <f>SUM(Q14:S15)</f>
        <v>0</v>
      </c>
      <c r="R16" s="76"/>
      <c r="S16" s="77"/>
    </row>
    <row r="17" spans="1:19" s="60" customFormat="1" ht="10.5" customHeight="1" x14ac:dyDescent="0.25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pans="1:19" ht="15" customHeight="1" x14ac:dyDescent="0.25">
      <c r="A18" s="132" t="s">
        <v>14</v>
      </c>
      <c r="B18" s="133"/>
      <c r="C18" s="134" t="s">
        <v>29</v>
      </c>
      <c r="D18" s="135"/>
      <c r="E18" s="136"/>
      <c r="F18" s="32" t="s">
        <v>1</v>
      </c>
      <c r="G18" s="137">
        <v>25</v>
      </c>
      <c r="H18" s="138"/>
      <c r="I18" s="25" t="s">
        <v>6</v>
      </c>
      <c r="J18" s="78"/>
      <c r="K18" s="79"/>
      <c r="L18" s="80">
        <f>G18*J18</f>
        <v>0</v>
      </c>
      <c r="M18" s="81"/>
      <c r="N18" s="82"/>
      <c r="O18" s="78"/>
      <c r="P18" s="79"/>
      <c r="Q18" s="80">
        <f>L18*O18</f>
        <v>0</v>
      </c>
      <c r="R18" s="81"/>
      <c r="S18" s="82"/>
    </row>
    <row r="19" spans="1:19" x14ac:dyDescent="0.25">
      <c r="A19" s="8"/>
      <c r="B19" s="9"/>
      <c r="C19" s="134" t="s">
        <v>38</v>
      </c>
      <c r="D19" s="135"/>
      <c r="E19" s="136"/>
      <c r="F19" s="33" t="s">
        <v>4</v>
      </c>
      <c r="G19" s="124">
        <v>30</v>
      </c>
      <c r="H19" s="125"/>
      <c r="I19" s="13" t="s">
        <v>6</v>
      </c>
      <c r="J19" s="83"/>
      <c r="K19" s="84"/>
      <c r="L19" s="85">
        <f>G19*J19</f>
        <v>0</v>
      </c>
      <c r="M19" s="86"/>
      <c r="N19" s="87"/>
      <c r="O19" s="83"/>
      <c r="P19" s="84"/>
      <c r="Q19" s="85">
        <f>L19*O19</f>
        <v>0</v>
      </c>
      <c r="R19" s="86"/>
      <c r="S19" s="87"/>
    </row>
    <row r="20" spans="1:19" x14ac:dyDescent="0.25">
      <c r="A20" s="6"/>
      <c r="B20" s="7"/>
      <c r="C20" s="17"/>
      <c r="D20" s="19"/>
      <c r="E20" s="20"/>
      <c r="F20" s="34" t="s">
        <v>0</v>
      </c>
      <c r="G20" s="124">
        <v>10</v>
      </c>
      <c r="H20" s="125"/>
      <c r="I20" s="14" t="s">
        <v>6</v>
      </c>
      <c r="J20" s="83"/>
      <c r="K20" s="84"/>
      <c r="L20" s="85">
        <f>G20*J20</f>
        <v>0</v>
      </c>
      <c r="M20" s="86"/>
      <c r="N20" s="87"/>
      <c r="O20" s="83"/>
      <c r="P20" s="84"/>
      <c r="Q20" s="85">
        <f>L20*O20</f>
        <v>0</v>
      </c>
      <c r="R20" s="86"/>
      <c r="S20" s="87"/>
    </row>
    <row r="21" spans="1:19" x14ac:dyDescent="0.25">
      <c r="A21" s="6"/>
      <c r="B21" s="7"/>
      <c r="C21" s="17"/>
      <c r="D21" s="21"/>
      <c r="E21" s="22"/>
      <c r="F21" s="34" t="s">
        <v>5</v>
      </c>
      <c r="G21" s="124">
        <v>10</v>
      </c>
      <c r="H21" s="125"/>
      <c r="I21" s="14" t="s">
        <v>6</v>
      </c>
      <c r="J21" s="83"/>
      <c r="K21" s="88"/>
      <c r="L21" s="85">
        <f>G21*J21</f>
        <v>0</v>
      </c>
      <c r="M21" s="86"/>
      <c r="N21" s="87"/>
      <c r="O21" s="83"/>
      <c r="P21" s="88"/>
      <c r="Q21" s="85">
        <f>L21*O21</f>
        <v>0</v>
      </c>
      <c r="R21" s="86"/>
      <c r="S21" s="87"/>
    </row>
    <row r="22" spans="1:19" x14ac:dyDescent="0.25">
      <c r="A22" s="6"/>
      <c r="B22" s="7"/>
      <c r="C22" s="17"/>
      <c r="D22" s="21"/>
      <c r="E22" s="22"/>
      <c r="F22" s="37" t="s">
        <v>2</v>
      </c>
      <c r="G22" s="124">
        <v>15</v>
      </c>
      <c r="H22" s="125"/>
      <c r="I22" s="14" t="s">
        <v>6</v>
      </c>
      <c r="J22" s="83"/>
      <c r="K22" s="88"/>
      <c r="L22" s="85">
        <f>G22*J22</f>
        <v>0</v>
      </c>
      <c r="M22" s="86"/>
      <c r="N22" s="87"/>
      <c r="O22" s="83"/>
      <c r="P22" s="88"/>
      <c r="Q22" s="85">
        <f>L22*O22</f>
        <v>0</v>
      </c>
      <c r="R22" s="86"/>
      <c r="S22" s="87"/>
    </row>
    <row r="23" spans="1:19" x14ac:dyDescent="0.25">
      <c r="A23" s="6"/>
      <c r="B23" s="7"/>
      <c r="C23" s="17"/>
      <c r="D23" s="19"/>
      <c r="E23" s="20"/>
      <c r="F23" s="48"/>
      <c r="G23" s="142" t="s">
        <v>3</v>
      </c>
      <c r="H23" s="142"/>
      <c r="I23" s="142"/>
      <c r="J23" s="142"/>
      <c r="K23" s="143"/>
      <c r="L23" s="75">
        <f>SUM(L18:N22)</f>
        <v>0</v>
      </c>
      <c r="M23" s="76"/>
      <c r="N23" s="77"/>
      <c r="O23" s="89"/>
      <c r="P23" s="90"/>
      <c r="Q23" s="75">
        <f>SUM(Q18:S22)</f>
        <v>0</v>
      </c>
      <c r="R23" s="76"/>
      <c r="S23" s="77"/>
    </row>
    <row r="24" spans="1:19" s="59" customFormat="1" ht="9.75" customHeight="1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</row>
    <row r="25" spans="1:19" ht="14.45" customHeight="1" x14ac:dyDescent="0.25">
      <c r="A25" s="132" t="s">
        <v>31</v>
      </c>
      <c r="B25" s="133"/>
      <c r="C25" s="134" t="s">
        <v>32</v>
      </c>
      <c r="D25" s="135"/>
      <c r="E25" s="136"/>
      <c r="F25" s="32" t="s">
        <v>1</v>
      </c>
      <c r="G25" s="137">
        <v>25</v>
      </c>
      <c r="H25" s="138"/>
      <c r="I25" s="25" t="s">
        <v>6</v>
      </c>
      <c r="J25" s="139">
        <v>90</v>
      </c>
      <c r="K25" s="140"/>
      <c r="L25" s="103">
        <f>G25*J25</f>
        <v>2250</v>
      </c>
      <c r="M25" s="104"/>
      <c r="N25" s="105"/>
      <c r="O25" s="78"/>
      <c r="P25" s="79"/>
      <c r="Q25" s="80">
        <f>L25*O25</f>
        <v>0</v>
      </c>
      <c r="R25" s="81"/>
      <c r="S25" s="82"/>
    </row>
    <row r="26" spans="1:19" x14ac:dyDescent="0.25">
      <c r="A26" s="8"/>
      <c r="B26" s="9"/>
      <c r="C26" s="134" t="s">
        <v>42</v>
      </c>
      <c r="D26" s="135"/>
      <c r="E26" s="136"/>
      <c r="F26" s="33" t="s">
        <v>4</v>
      </c>
      <c r="G26" s="124">
        <v>30</v>
      </c>
      <c r="H26" s="125"/>
      <c r="I26" s="13" t="s">
        <v>6</v>
      </c>
      <c r="J26" s="106">
        <v>44</v>
      </c>
      <c r="K26" s="107"/>
      <c r="L26" s="95">
        <f>G26*J26</f>
        <v>1320</v>
      </c>
      <c r="M26" s="96"/>
      <c r="N26" s="97"/>
      <c r="O26" s="83"/>
      <c r="P26" s="84"/>
      <c r="Q26" s="85">
        <f>L26*O26</f>
        <v>0</v>
      </c>
      <c r="R26" s="86"/>
      <c r="S26" s="87"/>
    </row>
    <row r="27" spans="1:19" x14ac:dyDescent="0.25">
      <c r="A27" s="6"/>
      <c r="B27" s="43"/>
      <c r="C27" s="17"/>
      <c r="D27" s="19"/>
      <c r="E27" s="20"/>
      <c r="F27" s="34" t="s">
        <v>0</v>
      </c>
      <c r="G27" s="124">
        <v>10</v>
      </c>
      <c r="H27" s="125"/>
      <c r="I27" s="14" t="s">
        <v>6</v>
      </c>
      <c r="J27" s="106">
        <v>95</v>
      </c>
      <c r="K27" s="107"/>
      <c r="L27" s="95">
        <f>G27*J27</f>
        <v>950</v>
      </c>
      <c r="M27" s="96"/>
      <c r="N27" s="97"/>
      <c r="O27" s="83"/>
      <c r="P27" s="84"/>
      <c r="Q27" s="85">
        <f>L27*O27</f>
        <v>0</v>
      </c>
      <c r="R27" s="86"/>
      <c r="S27" s="87"/>
    </row>
    <row r="28" spans="1:19" x14ac:dyDescent="0.25">
      <c r="A28" s="6"/>
      <c r="B28" s="43"/>
      <c r="C28" s="17"/>
      <c r="D28" s="21"/>
      <c r="E28" s="22"/>
      <c r="F28" s="34" t="s">
        <v>5</v>
      </c>
      <c r="G28" s="124">
        <v>10</v>
      </c>
      <c r="H28" s="125"/>
      <c r="I28" s="14" t="s">
        <v>6</v>
      </c>
      <c r="J28" s="106">
        <v>95</v>
      </c>
      <c r="K28" s="129"/>
      <c r="L28" s="95">
        <f>G28*J28</f>
        <v>950</v>
      </c>
      <c r="M28" s="96"/>
      <c r="N28" s="97"/>
      <c r="O28" s="83"/>
      <c r="P28" s="88"/>
      <c r="Q28" s="85">
        <f>L28*O28</f>
        <v>0</v>
      </c>
      <c r="R28" s="86"/>
      <c r="S28" s="87"/>
    </row>
    <row r="29" spans="1:19" x14ac:dyDescent="0.25">
      <c r="A29" s="6"/>
      <c r="B29" s="43"/>
      <c r="C29" s="17"/>
      <c r="D29" s="21"/>
      <c r="E29" s="22"/>
      <c r="F29" s="37" t="s">
        <v>2</v>
      </c>
      <c r="G29" s="124">
        <v>15</v>
      </c>
      <c r="H29" s="125"/>
      <c r="I29" s="14" t="s">
        <v>6</v>
      </c>
      <c r="J29" s="106">
        <v>100</v>
      </c>
      <c r="K29" s="129"/>
      <c r="L29" s="95">
        <f>G29*J29</f>
        <v>1500</v>
      </c>
      <c r="M29" s="96"/>
      <c r="N29" s="97"/>
      <c r="O29" s="83"/>
      <c r="P29" s="88"/>
      <c r="Q29" s="85">
        <f>L29*O29</f>
        <v>0</v>
      </c>
      <c r="R29" s="86"/>
      <c r="S29" s="87"/>
    </row>
    <row r="30" spans="1:19" x14ac:dyDescent="0.25">
      <c r="A30" s="6"/>
      <c r="B30" s="43"/>
      <c r="C30" s="17"/>
      <c r="D30" s="19"/>
      <c r="E30" s="20"/>
      <c r="F30" s="141" t="s">
        <v>3</v>
      </c>
      <c r="G30" s="142"/>
      <c r="H30" s="142"/>
      <c r="I30" s="142"/>
      <c r="J30" s="142"/>
      <c r="K30" s="143"/>
      <c r="L30" s="98">
        <f>SUM(L25:N29)</f>
        <v>6970</v>
      </c>
      <c r="M30" s="99"/>
      <c r="N30" s="100"/>
      <c r="O30" s="89"/>
      <c r="P30" s="90"/>
      <c r="Q30" s="75">
        <f>SUM(Q25:S29)</f>
        <v>0</v>
      </c>
      <c r="R30" s="76"/>
      <c r="S30" s="77"/>
    </row>
    <row r="31" spans="1:19" s="59" customFormat="1" ht="9.75" customHeight="1" x14ac:dyDescent="0.2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</row>
    <row r="32" spans="1:19" ht="15" customHeight="1" x14ac:dyDescent="0.25">
      <c r="A32" s="132" t="s">
        <v>7</v>
      </c>
      <c r="B32" s="133"/>
      <c r="C32" s="151" t="s">
        <v>17</v>
      </c>
      <c r="D32" s="152"/>
      <c r="E32" s="153"/>
      <c r="F32" s="29" t="s">
        <v>1</v>
      </c>
      <c r="G32" s="137">
        <v>25</v>
      </c>
      <c r="H32" s="138"/>
      <c r="I32" s="25" t="s">
        <v>6</v>
      </c>
      <c r="J32" s="78">
        <v>90</v>
      </c>
      <c r="K32" s="79"/>
      <c r="L32" s="80">
        <f>G32*J32</f>
        <v>2250</v>
      </c>
      <c r="M32" s="81"/>
      <c r="N32" s="82"/>
      <c r="O32" s="139">
        <v>65</v>
      </c>
      <c r="P32" s="140"/>
      <c r="Q32" s="103">
        <f>SUM(G32*O32)</f>
        <v>1625</v>
      </c>
      <c r="R32" s="104"/>
      <c r="S32" s="105"/>
    </row>
    <row r="33" spans="1:19" x14ac:dyDescent="0.25">
      <c r="A33" s="8"/>
      <c r="B33" s="9"/>
      <c r="C33" s="151"/>
      <c r="D33" s="152"/>
      <c r="E33" s="153"/>
      <c r="F33" s="28" t="s">
        <v>4</v>
      </c>
      <c r="G33" s="124">
        <v>30</v>
      </c>
      <c r="H33" s="125"/>
      <c r="I33" s="13" t="s">
        <v>6</v>
      </c>
      <c r="J33" s="83">
        <v>39</v>
      </c>
      <c r="K33" s="84"/>
      <c r="L33" s="85">
        <f>G33*J33</f>
        <v>1170</v>
      </c>
      <c r="M33" s="86"/>
      <c r="N33" s="87"/>
      <c r="O33" s="106">
        <v>35</v>
      </c>
      <c r="P33" s="107"/>
      <c r="Q33" s="95">
        <f>SUM(G33*O33)</f>
        <v>1050</v>
      </c>
      <c r="R33" s="96"/>
      <c r="S33" s="97"/>
    </row>
    <row r="34" spans="1:19" x14ac:dyDescent="0.25">
      <c r="A34" s="6"/>
      <c r="B34" s="7"/>
      <c r="C34" s="134" t="s">
        <v>39</v>
      </c>
      <c r="D34" s="135"/>
      <c r="E34" s="136"/>
      <c r="F34" s="30" t="s">
        <v>0</v>
      </c>
      <c r="G34" s="124">
        <v>10</v>
      </c>
      <c r="H34" s="125"/>
      <c r="I34" s="14" t="s">
        <v>6</v>
      </c>
      <c r="J34" s="83">
        <v>95</v>
      </c>
      <c r="K34" s="84"/>
      <c r="L34" s="85">
        <f>G34*J34</f>
        <v>950</v>
      </c>
      <c r="M34" s="86"/>
      <c r="N34" s="87"/>
      <c r="O34" s="106">
        <v>130</v>
      </c>
      <c r="P34" s="107"/>
      <c r="Q34" s="95">
        <f>SUM(G34*O34)</f>
        <v>1300</v>
      </c>
      <c r="R34" s="96"/>
      <c r="S34" s="97"/>
    </row>
    <row r="35" spans="1:19" x14ac:dyDescent="0.25">
      <c r="A35" s="6"/>
      <c r="B35" s="43"/>
      <c r="C35" s="40"/>
      <c r="D35" s="41"/>
      <c r="E35" s="42"/>
      <c r="F35" s="30" t="s">
        <v>5</v>
      </c>
      <c r="G35" s="124">
        <v>10</v>
      </c>
      <c r="H35" s="125"/>
      <c r="I35" s="14" t="s">
        <v>6</v>
      </c>
      <c r="J35" s="83">
        <v>95</v>
      </c>
      <c r="K35" s="84"/>
      <c r="L35" s="85">
        <f>G35*J35</f>
        <v>950</v>
      </c>
      <c r="M35" s="86"/>
      <c r="N35" s="87"/>
      <c r="O35" s="106">
        <v>85</v>
      </c>
      <c r="P35" s="107"/>
      <c r="Q35" s="95">
        <f>SUM(G35*O35)</f>
        <v>850</v>
      </c>
      <c r="R35" s="96"/>
      <c r="S35" s="97"/>
    </row>
    <row r="36" spans="1:19" x14ac:dyDescent="0.25">
      <c r="A36" s="6"/>
      <c r="B36" s="7"/>
      <c r="C36" s="17"/>
      <c r="D36" s="21"/>
      <c r="E36" s="22"/>
      <c r="F36" s="36" t="s">
        <v>2</v>
      </c>
      <c r="G36" s="124">
        <v>15</v>
      </c>
      <c r="H36" s="125"/>
      <c r="I36" s="14" t="s">
        <v>6</v>
      </c>
      <c r="J36" s="83">
        <v>85</v>
      </c>
      <c r="K36" s="88"/>
      <c r="L36" s="85">
        <f>G36*J36</f>
        <v>1275</v>
      </c>
      <c r="M36" s="86"/>
      <c r="N36" s="87"/>
      <c r="O36" s="106">
        <v>100</v>
      </c>
      <c r="P36" s="129"/>
      <c r="Q36" s="95">
        <f>SUM(G36*O36)</f>
        <v>1500</v>
      </c>
      <c r="R36" s="96"/>
      <c r="S36" s="97"/>
    </row>
    <row r="37" spans="1:19" x14ac:dyDescent="0.25">
      <c r="A37" s="6"/>
      <c r="B37" s="7"/>
      <c r="C37" s="17"/>
      <c r="D37" s="19"/>
      <c r="E37" s="20"/>
      <c r="F37" s="48"/>
      <c r="G37" s="142" t="s">
        <v>3</v>
      </c>
      <c r="H37" s="142"/>
      <c r="I37" s="142"/>
      <c r="J37" s="142"/>
      <c r="K37" s="143"/>
      <c r="L37" s="75">
        <f>SUM(L32:N36)</f>
        <v>6595</v>
      </c>
      <c r="M37" s="76"/>
      <c r="N37" s="77"/>
      <c r="O37" s="101"/>
      <c r="P37" s="102"/>
      <c r="Q37" s="98">
        <f>SUM(Q32:S36)</f>
        <v>6325</v>
      </c>
      <c r="R37" s="99"/>
      <c r="S37" s="100"/>
    </row>
    <row r="38" spans="1:19" s="60" customFormat="1" ht="10.5" customHeight="1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1:19" ht="15" customHeight="1" x14ac:dyDescent="0.25">
      <c r="A39" s="132" t="s">
        <v>15</v>
      </c>
      <c r="B39" s="133"/>
      <c r="C39" s="134" t="s">
        <v>19</v>
      </c>
      <c r="D39" s="135"/>
      <c r="E39" s="136"/>
      <c r="F39" s="29" t="s">
        <v>1</v>
      </c>
      <c r="G39" s="137">
        <v>25</v>
      </c>
      <c r="H39" s="138"/>
      <c r="I39" s="25" t="s">
        <v>6</v>
      </c>
      <c r="J39" s="139">
        <v>90</v>
      </c>
      <c r="K39" s="140"/>
      <c r="L39" s="103">
        <f>G39*J39</f>
        <v>2250</v>
      </c>
      <c r="M39" s="104"/>
      <c r="N39" s="105"/>
      <c r="O39" s="78">
        <v>65</v>
      </c>
      <c r="P39" s="79"/>
      <c r="Q39" s="80">
        <f>SUM(G39*O39)</f>
        <v>1625</v>
      </c>
      <c r="R39" s="81"/>
      <c r="S39" s="82"/>
    </row>
    <row r="40" spans="1:19" x14ac:dyDescent="0.25">
      <c r="A40" s="8"/>
      <c r="B40" s="9"/>
      <c r="C40" s="134" t="s">
        <v>40</v>
      </c>
      <c r="D40" s="135"/>
      <c r="E40" s="136"/>
      <c r="F40" s="28" t="s">
        <v>4</v>
      </c>
      <c r="G40" s="124">
        <v>30</v>
      </c>
      <c r="H40" s="125"/>
      <c r="I40" s="13" t="s">
        <v>6</v>
      </c>
      <c r="J40" s="106">
        <v>38</v>
      </c>
      <c r="K40" s="107"/>
      <c r="L40" s="95">
        <f>G40*J40</f>
        <v>1140</v>
      </c>
      <c r="M40" s="96"/>
      <c r="N40" s="97"/>
      <c r="O40" s="83">
        <v>35</v>
      </c>
      <c r="P40" s="84"/>
      <c r="Q40" s="80">
        <f t="shared" ref="Q40:Q43" si="0">SUM(G40*O40)</f>
        <v>1050</v>
      </c>
      <c r="R40" s="81"/>
      <c r="S40" s="82"/>
    </row>
    <row r="41" spans="1:19" x14ac:dyDescent="0.25">
      <c r="A41" s="6"/>
      <c r="B41" s="7"/>
      <c r="C41" s="17"/>
      <c r="D41" s="19"/>
      <c r="E41" s="20"/>
      <c r="F41" s="30" t="s">
        <v>0</v>
      </c>
      <c r="G41" s="124">
        <v>10</v>
      </c>
      <c r="H41" s="125"/>
      <c r="I41" s="14" t="s">
        <v>6</v>
      </c>
      <c r="J41" s="106">
        <v>80</v>
      </c>
      <c r="K41" s="107"/>
      <c r="L41" s="95">
        <f>G41*J41</f>
        <v>800</v>
      </c>
      <c r="M41" s="96"/>
      <c r="N41" s="97"/>
      <c r="O41" s="83">
        <v>130</v>
      </c>
      <c r="P41" s="84"/>
      <c r="Q41" s="80">
        <f t="shared" si="0"/>
        <v>1300</v>
      </c>
      <c r="R41" s="81"/>
      <c r="S41" s="82"/>
    </row>
    <row r="42" spans="1:19" x14ac:dyDescent="0.25">
      <c r="A42" s="6"/>
      <c r="B42" s="43"/>
      <c r="C42" s="17"/>
      <c r="D42" s="19"/>
      <c r="E42" s="20"/>
      <c r="F42" s="30" t="s">
        <v>5</v>
      </c>
      <c r="G42" s="124">
        <v>10</v>
      </c>
      <c r="H42" s="125"/>
      <c r="I42" s="14" t="s">
        <v>6</v>
      </c>
      <c r="J42" s="106">
        <v>80</v>
      </c>
      <c r="K42" s="107"/>
      <c r="L42" s="95">
        <f>G42*J42</f>
        <v>800</v>
      </c>
      <c r="M42" s="96"/>
      <c r="N42" s="97"/>
      <c r="O42" s="83">
        <v>85</v>
      </c>
      <c r="P42" s="84"/>
      <c r="Q42" s="80">
        <f t="shared" si="0"/>
        <v>850</v>
      </c>
      <c r="R42" s="81"/>
      <c r="S42" s="82"/>
    </row>
    <row r="43" spans="1:19" x14ac:dyDescent="0.25">
      <c r="A43" s="6"/>
      <c r="B43" s="7"/>
      <c r="C43" s="17"/>
      <c r="D43" s="21"/>
      <c r="E43" s="22"/>
      <c r="F43" s="28" t="s">
        <v>2</v>
      </c>
      <c r="G43" s="146">
        <v>15</v>
      </c>
      <c r="H43" s="148"/>
      <c r="I43" s="48" t="s">
        <v>6</v>
      </c>
      <c r="J43" s="164">
        <v>80</v>
      </c>
      <c r="K43" s="165"/>
      <c r="L43" s="166">
        <f>G43*J43</f>
        <v>1200</v>
      </c>
      <c r="M43" s="167"/>
      <c r="N43" s="168"/>
      <c r="O43" s="91">
        <v>100</v>
      </c>
      <c r="P43" s="92"/>
      <c r="Q43" s="80">
        <f t="shared" si="0"/>
        <v>1500</v>
      </c>
      <c r="R43" s="81"/>
      <c r="S43" s="82"/>
    </row>
    <row r="44" spans="1:19" s="53" customFormat="1" x14ac:dyDescent="0.25">
      <c r="A44" s="54"/>
      <c r="B44" s="55"/>
      <c r="C44" s="56"/>
      <c r="D44" s="57"/>
      <c r="E44" s="58"/>
      <c r="F44" s="47"/>
      <c r="G44" s="130" t="s">
        <v>3</v>
      </c>
      <c r="H44" s="130"/>
      <c r="I44" s="130"/>
      <c r="J44" s="130"/>
      <c r="K44" s="131"/>
      <c r="L44" s="156">
        <f>SUM(L39:N43)</f>
        <v>6190</v>
      </c>
      <c r="M44" s="157"/>
      <c r="N44" s="158"/>
      <c r="O44" s="93"/>
      <c r="P44" s="94"/>
      <c r="Q44" s="72">
        <f>SUM(Q39:S43)</f>
        <v>6325</v>
      </c>
      <c r="R44" s="73"/>
      <c r="S44" s="74"/>
    </row>
    <row r="45" spans="1:19" s="108" customFormat="1" ht="11.25" customHeight="1" x14ac:dyDescent="0.25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1:19" x14ac:dyDescent="0.25">
      <c r="A46" s="132" t="s">
        <v>9</v>
      </c>
      <c r="B46" s="133"/>
      <c r="C46" s="134" t="s">
        <v>20</v>
      </c>
      <c r="D46" s="135"/>
      <c r="E46" s="136"/>
      <c r="F46" s="29" t="s">
        <v>1</v>
      </c>
      <c r="G46" s="137">
        <v>25</v>
      </c>
      <c r="H46" s="138"/>
      <c r="I46" s="25" t="s">
        <v>6</v>
      </c>
      <c r="J46" s="139">
        <v>85</v>
      </c>
      <c r="K46" s="140"/>
      <c r="L46" s="103">
        <f t="shared" ref="L46:L50" si="1">G46*J46</f>
        <v>2125</v>
      </c>
      <c r="M46" s="104"/>
      <c r="N46" s="105"/>
      <c r="O46" s="78"/>
      <c r="P46" s="79"/>
      <c r="Q46" s="80">
        <f t="shared" ref="Q46:Q50" si="2">L46*O46</f>
        <v>0</v>
      </c>
      <c r="R46" s="81"/>
      <c r="S46" s="82"/>
    </row>
    <row r="47" spans="1:19" x14ac:dyDescent="0.25">
      <c r="A47" s="10"/>
      <c r="B47" s="11"/>
      <c r="C47" s="134" t="s">
        <v>21</v>
      </c>
      <c r="D47" s="135"/>
      <c r="E47" s="136"/>
      <c r="F47" s="28" t="s">
        <v>4</v>
      </c>
      <c r="G47" s="124">
        <v>30</v>
      </c>
      <c r="H47" s="125"/>
      <c r="I47" s="13" t="s">
        <v>6</v>
      </c>
      <c r="J47" s="106">
        <v>39.5</v>
      </c>
      <c r="K47" s="107"/>
      <c r="L47" s="95">
        <f t="shared" si="1"/>
        <v>1185</v>
      </c>
      <c r="M47" s="96"/>
      <c r="N47" s="97"/>
      <c r="O47" s="83"/>
      <c r="P47" s="84"/>
      <c r="Q47" s="85">
        <f t="shared" si="2"/>
        <v>0</v>
      </c>
      <c r="R47" s="86"/>
      <c r="S47" s="87"/>
    </row>
    <row r="48" spans="1:19" ht="15" customHeight="1" x14ac:dyDescent="0.25">
      <c r="A48" s="8"/>
      <c r="B48" s="9"/>
      <c r="C48" s="17"/>
      <c r="D48" s="19"/>
      <c r="E48" s="20"/>
      <c r="F48" s="30" t="s">
        <v>0</v>
      </c>
      <c r="G48" s="124">
        <v>10</v>
      </c>
      <c r="H48" s="125"/>
      <c r="I48" s="14" t="s">
        <v>6</v>
      </c>
      <c r="J48" s="106">
        <v>85</v>
      </c>
      <c r="K48" s="107"/>
      <c r="L48" s="95">
        <f t="shared" si="1"/>
        <v>850</v>
      </c>
      <c r="M48" s="96"/>
      <c r="N48" s="97"/>
      <c r="O48" s="83"/>
      <c r="P48" s="84"/>
      <c r="Q48" s="85">
        <f t="shared" si="2"/>
        <v>0</v>
      </c>
      <c r="R48" s="86"/>
      <c r="S48" s="87"/>
    </row>
    <row r="49" spans="1:19" x14ac:dyDescent="0.25">
      <c r="A49" s="6"/>
      <c r="B49" s="7"/>
      <c r="C49" s="17"/>
      <c r="D49" s="19"/>
      <c r="E49" s="20"/>
      <c r="F49" s="30" t="s">
        <v>5</v>
      </c>
      <c r="G49" s="124">
        <v>10</v>
      </c>
      <c r="H49" s="125"/>
      <c r="I49" s="14" t="s">
        <v>6</v>
      </c>
      <c r="J49" s="106">
        <v>85</v>
      </c>
      <c r="K49" s="129"/>
      <c r="L49" s="95">
        <f t="shared" si="1"/>
        <v>850</v>
      </c>
      <c r="M49" s="96"/>
      <c r="N49" s="97"/>
      <c r="O49" s="83"/>
      <c r="P49" s="88"/>
      <c r="Q49" s="85">
        <f t="shared" si="2"/>
        <v>0</v>
      </c>
      <c r="R49" s="86"/>
      <c r="S49" s="87"/>
    </row>
    <row r="50" spans="1:19" x14ac:dyDescent="0.25">
      <c r="A50" s="6"/>
      <c r="B50" s="7"/>
      <c r="C50" s="17"/>
      <c r="D50" s="19"/>
      <c r="E50" s="20"/>
      <c r="F50" s="36" t="s">
        <v>2</v>
      </c>
      <c r="G50" s="124">
        <v>15</v>
      </c>
      <c r="H50" s="125"/>
      <c r="I50" s="14" t="s">
        <v>6</v>
      </c>
      <c r="J50" s="106">
        <v>95</v>
      </c>
      <c r="K50" s="129"/>
      <c r="L50" s="95">
        <f t="shared" si="1"/>
        <v>1425</v>
      </c>
      <c r="M50" s="96"/>
      <c r="N50" s="97"/>
      <c r="O50" s="83"/>
      <c r="P50" s="88"/>
      <c r="Q50" s="85">
        <f t="shared" si="2"/>
        <v>0</v>
      </c>
      <c r="R50" s="86"/>
      <c r="S50" s="87"/>
    </row>
    <row r="51" spans="1:19" x14ac:dyDescent="0.25">
      <c r="A51" s="1"/>
      <c r="B51" s="2"/>
      <c r="C51" s="18"/>
      <c r="D51" s="23"/>
      <c r="E51" s="24"/>
      <c r="F51" s="14"/>
      <c r="G51" s="130" t="s">
        <v>3</v>
      </c>
      <c r="H51" s="130"/>
      <c r="I51" s="130"/>
      <c r="J51" s="130"/>
      <c r="K51" s="131"/>
      <c r="L51" s="156">
        <f>SUM(L46:N50)</f>
        <v>6435</v>
      </c>
      <c r="M51" s="157"/>
      <c r="N51" s="158"/>
      <c r="O51" s="89"/>
      <c r="P51" s="90"/>
      <c r="Q51" s="72">
        <f>SUM(Q46:S50)</f>
        <v>0</v>
      </c>
      <c r="R51" s="73"/>
      <c r="S51" s="74"/>
    </row>
    <row r="52" spans="1:19" ht="15" hidden="1" customHeight="1" x14ac:dyDescent="0.25">
      <c r="A52" s="6"/>
      <c r="B52" s="49"/>
      <c r="C52" s="146"/>
      <c r="D52" s="147"/>
      <c r="E52" s="148"/>
      <c r="F52" s="48"/>
      <c r="G52" s="147" t="s">
        <v>3</v>
      </c>
      <c r="H52" s="147"/>
      <c r="I52" s="147"/>
      <c r="J52" s="147"/>
      <c r="K52" s="148"/>
      <c r="L52" s="61"/>
      <c r="M52" s="61" t="e">
        <f>SUM(#REF!)</f>
        <v>#REF!</v>
      </c>
      <c r="N52" s="62"/>
      <c r="Q52" s="61"/>
      <c r="R52" s="61" t="e">
        <f>SUM(#REF!)</f>
        <v>#REF!</v>
      </c>
      <c r="S52" s="62"/>
    </row>
    <row r="53" spans="1:19" s="108" customFormat="1" ht="11.25" customHeight="1" x14ac:dyDescent="0.25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15" customHeight="1" x14ac:dyDescent="0.25">
      <c r="A54" s="132" t="s">
        <v>16</v>
      </c>
      <c r="B54" s="133"/>
      <c r="C54" s="134" t="s">
        <v>18</v>
      </c>
      <c r="D54" s="135"/>
      <c r="E54" s="136"/>
      <c r="F54" s="29" t="s">
        <v>1</v>
      </c>
      <c r="G54" s="137">
        <v>25</v>
      </c>
      <c r="H54" s="138"/>
      <c r="I54" s="25" t="s">
        <v>6</v>
      </c>
      <c r="J54" s="139">
        <v>85</v>
      </c>
      <c r="K54" s="140"/>
      <c r="L54" s="103">
        <f>G54*J54</f>
        <v>2125</v>
      </c>
      <c r="M54" s="104"/>
      <c r="N54" s="105"/>
      <c r="O54" s="78"/>
      <c r="P54" s="79"/>
      <c r="Q54" s="80">
        <f>L54*O54</f>
        <v>0</v>
      </c>
      <c r="R54" s="81"/>
      <c r="S54" s="82"/>
    </row>
    <row r="55" spans="1:19" x14ac:dyDescent="0.25">
      <c r="A55" s="8"/>
      <c r="B55" s="9"/>
      <c r="C55" s="134" t="s">
        <v>41</v>
      </c>
      <c r="D55" s="135"/>
      <c r="E55" s="136"/>
      <c r="F55" s="28" t="s">
        <v>4</v>
      </c>
      <c r="G55" s="124">
        <v>30</v>
      </c>
      <c r="H55" s="125"/>
      <c r="I55" s="13" t="s">
        <v>6</v>
      </c>
      <c r="J55" s="106">
        <v>39.5</v>
      </c>
      <c r="K55" s="107"/>
      <c r="L55" s="95">
        <f>G55*J55</f>
        <v>1185</v>
      </c>
      <c r="M55" s="96"/>
      <c r="N55" s="97"/>
      <c r="O55" s="83"/>
      <c r="P55" s="84"/>
      <c r="Q55" s="85">
        <f>L55*O55</f>
        <v>0</v>
      </c>
      <c r="R55" s="86"/>
      <c r="S55" s="87"/>
    </row>
    <row r="56" spans="1:19" x14ac:dyDescent="0.25">
      <c r="A56" s="6"/>
      <c r="B56" s="7"/>
      <c r="C56" s="17"/>
      <c r="D56" s="19"/>
      <c r="E56" s="20"/>
      <c r="F56" s="30" t="s">
        <v>0</v>
      </c>
      <c r="G56" s="124">
        <v>10</v>
      </c>
      <c r="H56" s="125"/>
      <c r="I56" s="14" t="s">
        <v>6</v>
      </c>
      <c r="J56" s="106">
        <v>90</v>
      </c>
      <c r="K56" s="107"/>
      <c r="L56" s="95">
        <f>G56*J56</f>
        <v>900</v>
      </c>
      <c r="M56" s="96"/>
      <c r="N56" s="97"/>
      <c r="O56" s="83"/>
      <c r="P56" s="84"/>
      <c r="Q56" s="85">
        <f>L56*O56</f>
        <v>0</v>
      </c>
      <c r="R56" s="86"/>
      <c r="S56" s="87"/>
    </row>
    <row r="57" spans="1:19" x14ac:dyDescent="0.25">
      <c r="A57" s="6"/>
      <c r="B57" s="39"/>
      <c r="C57" s="17"/>
      <c r="D57" s="19"/>
      <c r="E57" s="20"/>
      <c r="F57" s="30" t="s">
        <v>5</v>
      </c>
      <c r="G57" s="124">
        <v>10</v>
      </c>
      <c r="H57" s="125"/>
      <c r="I57" s="14" t="s">
        <v>6</v>
      </c>
      <c r="J57" s="106">
        <v>85</v>
      </c>
      <c r="K57" s="107"/>
      <c r="L57" s="95">
        <f>G57*J57</f>
        <v>850</v>
      </c>
      <c r="M57" s="96"/>
      <c r="N57" s="97"/>
      <c r="O57" s="83"/>
      <c r="P57" s="84"/>
      <c r="Q57" s="85">
        <f>L57*O57</f>
        <v>0</v>
      </c>
      <c r="R57" s="86"/>
      <c r="S57" s="87"/>
    </row>
    <row r="58" spans="1:19" x14ac:dyDescent="0.25">
      <c r="A58" s="6"/>
      <c r="B58" s="7"/>
      <c r="C58" s="12"/>
      <c r="D58" s="15"/>
      <c r="E58" s="16"/>
      <c r="F58" s="36" t="s">
        <v>2</v>
      </c>
      <c r="G58" s="124">
        <v>15</v>
      </c>
      <c r="H58" s="125"/>
      <c r="I58" s="14" t="s">
        <v>6</v>
      </c>
      <c r="J58" s="106">
        <v>85</v>
      </c>
      <c r="K58" s="129"/>
      <c r="L58" s="95">
        <f>G58*J58</f>
        <v>1275</v>
      </c>
      <c r="M58" s="96"/>
      <c r="N58" s="97"/>
      <c r="O58" s="83"/>
      <c r="P58" s="88"/>
      <c r="Q58" s="85">
        <f>L58*O58</f>
        <v>0</v>
      </c>
      <c r="R58" s="86"/>
      <c r="S58" s="87"/>
    </row>
    <row r="59" spans="1:19" x14ac:dyDescent="0.25">
      <c r="A59" s="6"/>
      <c r="B59" s="39"/>
      <c r="C59" s="38"/>
      <c r="D59" s="15"/>
      <c r="E59" s="16"/>
      <c r="F59" s="126" t="s">
        <v>3</v>
      </c>
      <c r="G59" s="127"/>
      <c r="H59" s="127"/>
      <c r="I59" s="127"/>
      <c r="J59" s="127"/>
      <c r="K59" s="128"/>
      <c r="L59" s="98">
        <f>SUM(L54:N58)</f>
        <v>6335</v>
      </c>
      <c r="M59" s="99"/>
      <c r="N59" s="100"/>
      <c r="O59" s="89"/>
      <c r="P59" s="90"/>
      <c r="Q59" s="75">
        <f>SUM(Q54:S58)</f>
        <v>0</v>
      </c>
      <c r="R59" s="76"/>
      <c r="S59" s="77"/>
    </row>
    <row r="60" spans="1:19" s="108" customFormat="1" ht="9.75" customHeight="1" x14ac:dyDescent="0.25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1" spans="1:19" ht="15" customHeight="1" x14ac:dyDescent="0.25">
      <c r="A61" s="132" t="s">
        <v>33</v>
      </c>
      <c r="B61" s="133"/>
      <c r="C61" s="134" t="s">
        <v>34</v>
      </c>
      <c r="D61" s="135"/>
      <c r="E61" s="136"/>
      <c r="F61" s="29" t="s">
        <v>1</v>
      </c>
      <c r="G61" s="137">
        <v>25</v>
      </c>
      <c r="H61" s="138"/>
      <c r="I61" s="25" t="s">
        <v>6</v>
      </c>
      <c r="J61" s="78"/>
      <c r="K61" s="79"/>
      <c r="L61" s="80">
        <f>G61*J61</f>
        <v>0</v>
      </c>
      <c r="M61" s="81"/>
      <c r="N61" s="82"/>
      <c r="O61" s="78"/>
      <c r="P61" s="79"/>
      <c r="Q61" s="80">
        <f>L61*O61</f>
        <v>0</v>
      </c>
      <c r="R61" s="81"/>
      <c r="S61" s="82"/>
    </row>
    <row r="62" spans="1:19" x14ac:dyDescent="0.25">
      <c r="A62" s="8"/>
      <c r="B62" s="9"/>
      <c r="C62" s="134" t="s">
        <v>35</v>
      </c>
      <c r="D62" s="135"/>
      <c r="E62" s="136"/>
      <c r="F62" s="28" t="s">
        <v>4</v>
      </c>
      <c r="G62" s="124">
        <v>30</v>
      </c>
      <c r="H62" s="125"/>
      <c r="I62" s="13" t="s">
        <v>6</v>
      </c>
      <c r="J62" s="83"/>
      <c r="K62" s="84"/>
      <c r="L62" s="85">
        <f>G62*J62</f>
        <v>0</v>
      </c>
      <c r="M62" s="86"/>
      <c r="N62" s="87"/>
      <c r="O62" s="83"/>
      <c r="P62" s="84"/>
      <c r="Q62" s="85">
        <f>L62*O62</f>
        <v>0</v>
      </c>
      <c r="R62" s="86"/>
      <c r="S62" s="87"/>
    </row>
    <row r="63" spans="1:19" x14ac:dyDescent="0.25">
      <c r="A63" s="6"/>
      <c r="B63" s="45"/>
      <c r="C63" s="17"/>
      <c r="D63" s="19"/>
      <c r="E63" s="20"/>
      <c r="F63" s="30" t="s">
        <v>0</v>
      </c>
      <c r="G63" s="124">
        <v>10</v>
      </c>
      <c r="H63" s="125"/>
      <c r="I63" s="14" t="s">
        <v>6</v>
      </c>
      <c r="J63" s="83"/>
      <c r="K63" s="84"/>
      <c r="L63" s="85">
        <f>G63*J63</f>
        <v>0</v>
      </c>
      <c r="M63" s="86"/>
      <c r="N63" s="87"/>
      <c r="O63" s="83"/>
      <c r="P63" s="84"/>
      <c r="Q63" s="85">
        <f>L63*O63</f>
        <v>0</v>
      </c>
      <c r="R63" s="86"/>
      <c r="S63" s="87"/>
    </row>
    <row r="64" spans="1:19" x14ac:dyDescent="0.25">
      <c r="A64" s="6"/>
      <c r="B64" s="45"/>
      <c r="C64" s="17"/>
      <c r="D64" s="19"/>
      <c r="E64" s="20"/>
      <c r="F64" s="30" t="s">
        <v>5</v>
      </c>
      <c r="G64" s="124">
        <v>10</v>
      </c>
      <c r="H64" s="125"/>
      <c r="I64" s="14" t="s">
        <v>6</v>
      </c>
      <c r="J64" s="83"/>
      <c r="K64" s="84"/>
      <c r="L64" s="85">
        <f>G64*J64</f>
        <v>0</v>
      </c>
      <c r="M64" s="86"/>
      <c r="N64" s="87"/>
      <c r="O64" s="83"/>
      <c r="P64" s="84"/>
      <c r="Q64" s="85">
        <f>L64*O64</f>
        <v>0</v>
      </c>
      <c r="R64" s="86"/>
      <c r="S64" s="87"/>
    </row>
    <row r="65" spans="1:19" x14ac:dyDescent="0.25">
      <c r="A65" s="6"/>
      <c r="B65" s="45"/>
      <c r="C65" s="44"/>
      <c r="D65" s="15"/>
      <c r="E65" s="16"/>
      <c r="F65" s="36" t="s">
        <v>2</v>
      </c>
      <c r="G65" s="124">
        <v>15</v>
      </c>
      <c r="H65" s="125"/>
      <c r="I65" s="14" t="s">
        <v>6</v>
      </c>
      <c r="J65" s="83"/>
      <c r="K65" s="88"/>
      <c r="L65" s="85">
        <f>G65*J65</f>
        <v>0</v>
      </c>
      <c r="M65" s="86"/>
      <c r="N65" s="87"/>
      <c r="O65" s="83"/>
      <c r="P65" s="88"/>
      <c r="Q65" s="85">
        <f>L65*O65</f>
        <v>0</v>
      </c>
      <c r="R65" s="86"/>
      <c r="S65" s="87"/>
    </row>
    <row r="66" spans="1:19" x14ac:dyDescent="0.25">
      <c r="A66" s="1"/>
      <c r="B66" s="2"/>
      <c r="C66" s="46"/>
      <c r="D66" s="51"/>
      <c r="E66" s="52"/>
      <c r="F66" s="121" t="s">
        <v>3</v>
      </c>
      <c r="G66" s="122"/>
      <c r="H66" s="122"/>
      <c r="I66" s="122"/>
      <c r="J66" s="122"/>
      <c r="K66" s="123"/>
      <c r="L66" s="72">
        <f>SUM(L61:N65)</f>
        <v>0</v>
      </c>
      <c r="M66" s="73"/>
      <c r="N66" s="74"/>
      <c r="O66" s="93"/>
      <c r="P66" s="94"/>
      <c r="Q66" s="72">
        <f>SUM(Q61:S65)</f>
        <v>0</v>
      </c>
      <c r="R66" s="73"/>
      <c r="S66" s="74"/>
    </row>
    <row r="67" spans="1:19" x14ac:dyDescent="0.25">
      <c r="A67" s="4"/>
      <c r="B67" s="4"/>
      <c r="C67" s="4"/>
      <c r="D67" s="4"/>
      <c r="E67" s="5"/>
      <c r="F67" s="5"/>
      <c r="G67" s="5"/>
      <c r="H67" s="5"/>
      <c r="I67" s="5"/>
      <c r="J67" s="5"/>
      <c r="K67" s="5"/>
      <c r="L67" s="3"/>
      <c r="M67" s="3"/>
      <c r="N67" s="3"/>
      <c r="O67" s="5"/>
      <c r="P67" s="5"/>
      <c r="Q67" s="3"/>
      <c r="R67" s="3"/>
      <c r="S67" s="3"/>
    </row>
  </sheetData>
  <sheetProtection algorithmName="SHA-512" hashValue="4ufgApbQkRKMkJtL727zWWKCaRWKqdvpBSQhIjPU2MqJsT6rGeEM8zTofQ/Q5TmcVXrGnzyuOtCViHF7aAn4pw==" saltValue="mH4ArAPeKBd6ulQUDTmGXw==" spinCount="100000" sheet="1" objects="1" scenarios="1" selectLockedCells="1" selectUnlockedCells="1"/>
  <mergeCells count="294">
    <mergeCell ref="D1:H4"/>
    <mergeCell ref="O66:P66"/>
    <mergeCell ref="A45:XFD45"/>
    <mergeCell ref="A53:XFD53"/>
    <mergeCell ref="A60:XFD60"/>
    <mergeCell ref="J1:N4"/>
    <mergeCell ref="O1:S4"/>
    <mergeCell ref="O12:P12"/>
    <mergeCell ref="J14:K14"/>
    <mergeCell ref="G14:H14"/>
    <mergeCell ref="G16:K16"/>
    <mergeCell ref="G54:H54"/>
    <mergeCell ref="L54:N54"/>
    <mergeCell ref="G55:H55"/>
    <mergeCell ref="L55:N55"/>
    <mergeCell ref="G50:H50"/>
    <mergeCell ref="J50:K50"/>
    <mergeCell ref="L28:N28"/>
    <mergeCell ref="G29:H29"/>
    <mergeCell ref="L27:N27"/>
    <mergeCell ref="A17:S17"/>
    <mergeCell ref="A24:S24"/>
    <mergeCell ref="A31:S31"/>
    <mergeCell ref="A38:S38"/>
    <mergeCell ref="C52:E52"/>
    <mergeCell ref="G52:K52"/>
    <mergeCell ref="L49:N49"/>
    <mergeCell ref="L51:N51"/>
    <mergeCell ref="C55:E55"/>
    <mergeCell ref="L23:N23"/>
    <mergeCell ref="L46:N46"/>
    <mergeCell ref="L47:N47"/>
    <mergeCell ref="L48:N48"/>
    <mergeCell ref="L36:N36"/>
    <mergeCell ref="G43:H43"/>
    <mergeCell ref="J43:K43"/>
    <mergeCell ref="L43:N43"/>
    <mergeCell ref="I5:I6"/>
    <mergeCell ref="J5:K6"/>
    <mergeCell ref="G5:H6"/>
    <mergeCell ref="F5:F6"/>
    <mergeCell ref="L5:N6"/>
    <mergeCell ref="J55:K55"/>
    <mergeCell ref="L30:N30"/>
    <mergeCell ref="L35:N35"/>
    <mergeCell ref="G42:H42"/>
    <mergeCell ref="L42:N42"/>
    <mergeCell ref="F15:K15"/>
    <mergeCell ref="G27:H27"/>
    <mergeCell ref="J54:K54"/>
    <mergeCell ref="G47:H47"/>
    <mergeCell ref="J47:K47"/>
    <mergeCell ref="G21:H21"/>
    <mergeCell ref="G22:H22"/>
    <mergeCell ref="J18:K18"/>
    <mergeCell ref="G12:K12"/>
    <mergeCell ref="G41:H41"/>
    <mergeCell ref="J41:K41"/>
    <mergeCell ref="L41:N41"/>
    <mergeCell ref="G36:H36"/>
    <mergeCell ref="J36:K36"/>
    <mergeCell ref="G48:H48"/>
    <mergeCell ref="J48:K48"/>
    <mergeCell ref="G49:H49"/>
    <mergeCell ref="A5:B6"/>
    <mergeCell ref="C5:E6"/>
    <mergeCell ref="J7:K7"/>
    <mergeCell ref="J10:K10"/>
    <mergeCell ref="L7:N7"/>
    <mergeCell ref="C34:E34"/>
    <mergeCell ref="G44:K44"/>
    <mergeCell ref="C47:E47"/>
    <mergeCell ref="J27:K27"/>
    <mergeCell ref="C32:E33"/>
    <mergeCell ref="C19:E19"/>
    <mergeCell ref="C40:E40"/>
    <mergeCell ref="J35:K35"/>
    <mergeCell ref="J42:K42"/>
    <mergeCell ref="L8:N8"/>
    <mergeCell ref="G9:H9"/>
    <mergeCell ref="J9:K9"/>
    <mergeCell ref="L9:N9"/>
    <mergeCell ref="L10:N10"/>
    <mergeCell ref="L11:N11"/>
    <mergeCell ref="G10:H10"/>
    <mergeCell ref="G34:H34"/>
    <mergeCell ref="J34:K34"/>
    <mergeCell ref="L34:N34"/>
    <mergeCell ref="A39:B39"/>
    <mergeCell ref="C39:E39"/>
    <mergeCell ref="G39:H39"/>
    <mergeCell ref="J39:K39"/>
    <mergeCell ref="G46:H46"/>
    <mergeCell ref="J46:K46"/>
    <mergeCell ref="A46:B46"/>
    <mergeCell ref="C46:E46"/>
    <mergeCell ref="L44:N44"/>
    <mergeCell ref="A7:B7"/>
    <mergeCell ref="C7:E7"/>
    <mergeCell ref="G7:H7"/>
    <mergeCell ref="A54:B54"/>
    <mergeCell ref="C54:E54"/>
    <mergeCell ref="G56:H56"/>
    <mergeCell ref="J56:K56"/>
    <mergeCell ref="G23:K23"/>
    <mergeCell ref="C8:E8"/>
    <mergeCell ref="A14:B14"/>
    <mergeCell ref="C18:E18"/>
    <mergeCell ref="C16:E16"/>
    <mergeCell ref="G8:H8"/>
    <mergeCell ref="J8:K8"/>
    <mergeCell ref="C14:E15"/>
    <mergeCell ref="A18:B18"/>
    <mergeCell ref="J19:K19"/>
    <mergeCell ref="J20:K20"/>
    <mergeCell ref="J21:K21"/>
    <mergeCell ref="J22:K22"/>
    <mergeCell ref="G18:H18"/>
    <mergeCell ref="J49:K49"/>
    <mergeCell ref="G35:H35"/>
    <mergeCell ref="A32:B32"/>
    <mergeCell ref="G19:H19"/>
    <mergeCell ref="G20:H20"/>
    <mergeCell ref="L18:N18"/>
    <mergeCell ref="L19:N19"/>
    <mergeCell ref="L20:N20"/>
    <mergeCell ref="L21:N21"/>
    <mergeCell ref="L29:N29"/>
    <mergeCell ref="F30:K30"/>
    <mergeCell ref="G40:H40"/>
    <mergeCell ref="J40:K40"/>
    <mergeCell ref="L39:N39"/>
    <mergeCell ref="L22:N22"/>
    <mergeCell ref="G28:H28"/>
    <mergeCell ref="J28:K28"/>
    <mergeCell ref="J29:K29"/>
    <mergeCell ref="L40:N40"/>
    <mergeCell ref="G32:H32"/>
    <mergeCell ref="J32:K32"/>
    <mergeCell ref="J33:K33"/>
    <mergeCell ref="L33:N33"/>
    <mergeCell ref="G37:K37"/>
    <mergeCell ref="L37:N37"/>
    <mergeCell ref="L32:N32"/>
    <mergeCell ref="G33:H33"/>
    <mergeCell ref="A25:B25"/>
    <mergeCell ref="C25:E25"/>
    <mergeCell ref="G25:H25"/>
    <mergeCell ref="J25:K25"/>
    <mergeCell ref="L25:N25"/>
    <mergeCell ref="C26:E26"/>
    <mergeCell ref="G26:H26"/>
    <mergeCell ref="J26:K26"/>
    <mergeCell ref="L26:N26"/>
    <mergeCell ref="A61:B61"/>
    <mergeCell ref="C61:E61"/>
    <mergeCell ref="G61:H61"/>
    <mergeCell ref="J61:K61"/>
    <mergeCell ref="L61:N61"/>
    <mergeCell ref="C62:E62"/>
    <mergeCell ref="G62:H62"/>
    <mergeCell ref="J62:K62"/>
    <mergeCell ref="L62:N62"/>
    <mergeCell ref="F59:K59"/>
    <mergeCell ref="L59:N59"/>
    <mergeCell ref="G57:H57"/>
    <mergeCell ref="L57:N57"/>
    <mergeCell ref="L50:N50"/>
    <mergeCell ref="G58:H58"/>
    <mergeCell ref="J58:K58"/>
    <mergeCell ref="L58:N58"/>
    <mergeCell ref="G51:K51"/>
    <mergeCell ref="J57:K57"/>
    <mergeCell ref="L56:N56"/>
    <mergeCell ref="F66:K66"/>
    <mergeCell ref="L66:N66"/>
    <mergeCell ref="G63:H63"/>
    <mergeCell ref="J63:K63"/>
    <mergeCell ref="L63:N63"/>
    <mergeCell ref="G64:H64"/>
    <mergeCell ref="J64:K64"/>
    <mergeCell ref="L64:N64"/>
    <mergeCell ref="G65:H65"/>
    <mergeCell ref="J65:K65"/>
    <mergeCell ref="L65:N65"/>
    <mergeCell ref="O5:P6"/>
    <mergeCell ref="Q5:S6"/>
    <mergeCell ref="O7:P7"/>
    <mergeCell ref="Q7:S7"/>
    <mergeCell ref="O8:P8"/>
    <mergeCell ref="Q8:S8"/>
    <mergeCell ref="O9:P9"/>
    <mergeCell ref="Q9:S9"/>
    <mergeCell ref="O10:P10"/>
    <mergeCell ref="Q10:S10"/>
    <mergeCell ref="O11:P11"/>
    <mergeCell ref="Q11:S11"/>
    <mergeCell ref="Q12:S12"/>
    <mergeCell ref="O14:P14"/>
    <mergeCell ref="Q14:S14"/>
    <mergeCell ref="Q15:S15"/>
    <mergeCell ref="Q16:S16"/>
    <mergeCell ref="O18:P18"/>
    <mergeCell ref="Q18:S18"/>
    <mergeCell ref="O15:P15"/>
    <mergeCell ref="O16:P16"/>
    <mergeCell ref="A13:S13"/>
    <mergeCell ref="L12:N12"/>
    <mergeCell ref="L14:N14"/>
    <mergeCell ref="L15:N15"/>
    <mergeCell ref="L16:N16"/>
    <mergeCell ref="G11:H11"/>
    <mergeCell ref="J11:K11"/>
    <mergeCell ref="O19:P19"/>
    <mergeCell ref="Q19:S19"/>
    <mergeCell ref="O20:P20"/>
    <mergeCell ref="Q20:S20"/>
    <mergeCell ref="O21:P21"/>
    <mergeCell ref="Q21:S21"/>
    <mergeCell ref="O22:P22"/>
    <mergeCell ref="Q22:S22"/>
    <mergeCell ref="Q23:S23"/>
    <mergeCell ref="O23:P23"/>
    <mergeCell ref="Q32:S32"/>
    <mergeCell ref="O33:P33"/>
    <mergeCell ref="Q33:S33"/>
    <mergeCell ref="O34:P34"/>
    <mergeCell ref="Q34:S34"/>
    <mergeCell ref="O35:P35"/>
    <mergeCell ref="Q35:S35"/>
    <mergeCell ref="O25:P25"/>
    <mergeCell ref="Q25:S25"/>
    <mergeCell ref="O26:P26"/>
    <mergeCell ref="Q26:S26"/>
    <mergeCell ref="O27:P27"/>
    <mergeCell ref="Q27:S27"/>
    <mergeCell ref="O28:P28"/>
    <mergeCell ref="Q28:S28"/>
    <mergeCell ref="O29:P29"/>
    <mergeCell ref="Q29:S29"/>
    <mergeCell ref="O30:P30"/>
    <mergeCell ref="O32:P32"/>
    <mergeCell ref="Q36:S36"/>
    <mergeCell ref="Q37:S37"/>
    <mergeCell ref="O39:P39"/>
    <mergeCell ref="Q39:S39"/>
    <mergeCell ref="O40:P40"/>
    <mergeCell ref="Q40:S40"/>
    <mergeCell ref="O41:P41"/>
    <mergeCell ref="Q41:S41"/>
    <mergeCell ref="O37:P37"/>
    <mergeCell ref="O36:P36"/>
    <mergeCell ref="Q49:S49"/>
    <mergeCell ref="O50:P50"/>
    <mergeCell ref="Q50:S50"/>
    <mergeCell ref="Q51:S51"/>
    <mergeCell ref="O54:P54"/>
    <mergeCell ref="Q54:S54"/>
    <mergeCell ref="O51:P51"/>
    <mergeCell ref="O42:P42"/>
    <mergeCell ref="Q42:S42"/>
    <mergeCell ref="O43:P43"/>
    <mergeCell ref="Q43:S43"/>
    <mergeCell ref="Q44:S44"/>
    <mergeCell ref="O46:P46"/>
    <mergeCell ref="Q46:S46"/>
    <mergeCell ref="O47:P47"/>
    <mergeCell ref="Q47:S47"/>
    <mergeCell ref="O44:P44"/>
    <mergeCell ref="O49:P49"/>
    <mergeCell ref="Q66:S66"/>
    <mergeCell ref="Q30:S30"/>
    <mergeCell ref="O61:P61"/>
    <mergeCell ref="Q61:S61"/>
    <mergeCell ref="O62:P62"/>
    <mergeCell ref="Q62:S62"/>
    <mergeCell ref="O63:P63"/>
    <mergeCell ref="Q63:S63"/>
    <mergeCell ref="O64:P64"/>
    <mergeCell ref="Q64:S64"/>
    <mergeCell ref="O65:P65"/>
    <mergeCell ref="Q65:S65"/>
    <mergeCell ref="O55:P55"/>
    <mergeCell ref="Q55:S55"/>
    <mergeCell ref="O56:P56"/>
    <mergeCell ref="Q56:S56"/>
    <mergeCell ref="O57:P57"/>
    <mergeCell ref="Q57:S57"/>
    <mergeCell ref="O58:P58"/>
    <mergeCell ref="Q58:S58"/>
    <mergeCell ref="Q59:S59"/>
    <mergeCell ref="O59:P59"/>
    <mergeCell ref="O48:P48"/>
    <mergeCell ref="Q48:S48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mpayne</dc:creator>
  <cp:lastModifiedBy>Patsi Shandera</cp:lastModifiedBy>
  <cp:lastPrinted>2017-06-19T19:16:32Z</cp:lastPrinted>
  <dcterms:created xsi:type="dcterms:W3CDTF">2014-05-06T22:14:29Z</dcterms:created>
  <dcterms:modified xsi:type="dcterms:W3CDTF">2022-03-08T22:01:12Z</dcterms:modified>
</cp:coreProperties>
</file>