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Purchasing\Agreements\1-Solicitations\23-225-10652220 - Priest Lake Road Maintenance\Tab 5 - Bids Received\"/>
    </mc:Choice>
  </mc:AlternateContent>
  <xr:revisionPtr revIDLastSave="0" documentId="13_ncr:1_{CB8B7A19-3A29-4BC1-BC3D-2AAD13764EB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Sheet1!$A$2:$Q$27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15" i="1" l="1"/>
  <c r="AF15" i="1"/>
  <c r="X15" i="1"/>
  <c r="P15" i="1"/>
  <c r="X8" i="1"/>
  <c r="X9" i="1"/>
  <c r="X10" i="1"/>
  <c r="X11" i="1"/>
  <c r="X12" i="1"/>
  <c r="X13" i="1"/>
  <c r="X14" i="1"/>
  <c r="X16" i="1"/>
  <c r="X17" i="1"/>
  <c r="X18" i="1"/>
  <c r="X19" i="1"/>
  <c r="X20" i="1"/>
  <c r="X21" i="1"/>
  <c r="X22" i="1"/>
  <c r="X23" i="1"/>
  <c r="X24" i="1"/>
  <c r="X25" i="1"/>
  <c r="AN25" i="1"/>
  <c r="AN24" i="1"/>
  <c r="AN23" i="1"/>
  <c r="AN22" i="1"/>
  <c r="AN21" i="1"/>
  <c r="AN20" i="1"/>
  <c r="AN19" i="1"/>
  <c r="AN18" i="1"/>
  <c r="AN17" i="1"/>
  <c r="AN16" i="1"/>
  <c r="AN14" i="1"/>
  <c r="AN13" i="1"/>
  <c r="AN12" i="1"/>
  <c r="AN11" i="1"/>
  <c r="AN10" i="1"/>
  <c r="AN9" i="1"/>
  <c r="AN8" i="1"/>
  <c r="AF25" i="1"/>
  <c r="AF24" i="1"/>
  <c r="AF23" i="1"/>
  <c r="AF22" i="1"/>
  <c r="AF21" i="1"/>
  <c r="AF20" i="1"/>
  <c r="AF19" i="1"/>
  <c r="AF18" i="1"/>
  <c r="AF17" i="1"/>
  <c r="AF16" i="1"/>
  <c r="AF14" i="1"/>
  <c r="AF13" i="1"/>
  <c r="AF12" i="1"/>
  <c r="AF11" i="1"/>
  <c r="AF10" i="1"/>
  <c r="AF9" i="1"/>
  <c r="AF8" i="1"/>
  <c r="P25" i="1"/>
  <c r="P24" i="1"/>
  <c r="P23" i="1"/>
  <c r="P22" i="1"/>
  <c r="P21" i="1"/>
  <c r="P20" i="1"/>
  <c r="P19" i="1"/>
  <c r="P18" i="1"/>
  <c r="P17" i="1"/>
  <c r="P16" i="1"/>
  <c r="P14" i="1"/>
  <c r="P13" i="1"/>
  <c r="P12" i="1"/>
  <c r="P11" i="1"/>
  <c r="P10" i="1"/>
  <c r="P9" i="1"/>
  <c r="P8" i="1"/>
  <c r="AN26" i="1" l="1"/>
  <c r="AF26" i="1"/>
  <c r="X26" i="1"/>
  <c r="P26" i="1"/>
</calcChain>
</file>

<file path=xl/sharedStrings.xml><?xml version="1.0" encoding="utf-8"?>
<sst xmlns="http://schemas.openxmlformats.org/spreadsheetml/2006/main" count="84" uniqueCount="52">
  <si>
    <t>EQUIPMENT</t>
  </si>
  <si>
    <t>Dozer</t>
  </si>
  <si>
    <t>Dump Truck</t>
  </si>
  <si>
    <t>Labor - Skilled/Sawyer</t>
  </si>
  <si>
    <t>All Terrain Vehicle</t>
  </si>
  <si>
    <t xml:space="preserve">Used on site for erosion control application </t>
  </si>
  <si>
    <t>12-14 yard</t>
  </si>
  <si>
    <t>JD 770, 14, 14G, 140G</t>
  </si>
  <si>
    <t>D-6</t>
  </si>
  <si>
    <t>Transport</t>
  </si>
  <si>
    <r>
      <t xml:space="preserve">Labor - </t>
    </r>
    <r>
      <rPr>
        <sz val="9"/>
        <rFont val="Arial"/>
        <family val="2"/>
      </rPr>
      <t>Non Skilled</t>
    </r>
  </si>
  <si>
    <t>Used for erosion control/culvert installation</t>
  </si>
  <si>
    <t xml:space="preserve">EQUIPMENT EQUIVALENT </t>
  </si>
  <si>
    <t>Grader</t>
  </si>
  <si>
    <t>Support Vehicle</t>
  </si>
  <si>
    <t>3/4T - 1 Ton Sevice Truck</t>
  </si>
  <si>
    <t xml:space="preserve">Mob/Demob of heavy equipment </t>
  </si>
  <si>
    <t>Road repair, gate repair, culvert installation, road brushing</t>
  </si>
  <si>
    <t>Road Repair</t>
  </si>
  <si>
    <t>Transport, Dump Truck w/trailer</t>
  </si>
  <si>
    <t>TOTAL EXTENDED AMOUNT</t>
  </si>
  <si>
    <t>Hours</t>
  </si>
  <si>
    <t>Days</t>
  </si>
  <si>
    <t>Miles</t>
  </si>
  <si>
    <t>TOTAL BID</t>
  </si>
  <si>
    <t>Vibratory roller</t>
  </si>
  <si>
    <t>Vibratory plate compactor/tamper</t>
  </si>
  <si>
    <t>Used for compacting surface material inculvert installation.</t>
  </si>
  <si>
    <t>Used to compacting surface material.</t>
  </si>
  <si>
    <t>Used for brushing roads etc.</t>
  </si>
  <si>
    <t>Excavator, Small* (must include a bucket with operating thumb)</t>
  </si>
  <si>
    <t>Excavator, Med** (must include a bucket with operating thumb)</t>
  </si>
  <si>
    <t>Excavator, Large*** (must include a bucket with operating thumb)</t>
  </si>
  <si>
    <t>ESTIMATED UNIT(S) OF MEASURE</t>
  </si>
  <si>
    <t>Water Truck w/ sprinkler</t>
  </si>
  <si>
    <t>4,000 gallon (used to water roads prior to grading)</t>
  </si>
  <si>
    <t>Skid Steer</t>
  </si>
  <si>
    <t xml:space="preserve">CAT 242B, Bobcat S130 </t>
  </si>
  <si>
    <t>Brush Cutter</t>
  </si>
  <si>
    <t>Machine used to cut brush</t>
  </si>
  <si>
    <t>Mob/Demob of heavy equipment</t>
  </si>
  <si>
    <t>4,000 gallon (used to dust abate w/ mag. chloride)</t>
  </si>
  <si>
    <t>2022 PRICE / UNIT OF MEASURE</t>
  </si>
  <si>
    <t>2023 PRICE / UNIT OF MEASURE</t>
  </si>
  <si>
    <t>2024 PRICE / UNIT OF MEASURE</t>
  </si>
  <si>
    <t xml:space="preserve"> PRIEST LAKE GENERAL ROAD MAINTENANCE</t>
  </si>
  <si>
    <t>23-225-10652220</t>
  </si>
  <si>
    <t>BID EVALUATION</t>
  </si>
  <si>
    <t>GOINS ROAD &amp; EXCAVATION</t>
  </si>
  <si>
    <t>LOHMAN EXCAVATION</t>
  </si>
  <si>
    <t>MCDONALD ROAD CONSTRUCTION</t>
  </si>
  <si>
    <t>ROCK SOLID BRUSH CONTROL AND EXCAVATION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</si>
</sst>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/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3" fillId="0" borderId="3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44" fontId="3" fillId="2" borderId="10" xfId="0" applyNumberFormat="1" applyFont="1" applyFill="1" applyBorder="1" applyAlignment="1">
      <alignment horizontal="center" vertical="center"/>
    </xf>
    <xf numFmtId="44" fontId="3" fillId="2" borderId="9" xfId="0" applyNumberFormat="1" applyFont="1" applyFill="1" applyBorder="1" applyAlignment="1">
      <alignment horizontal="center" vertical="center"/>
    </xf>
    <xf numFmtId="44" fontId="3" fillId="0" borderId="10" xfId="0" applyNumberFormat="1" applyFont="1" applyBorder="1" applyAlignment="1">
      <alignment horizontal="center" vertical="center"/>
    </xf>
    <xf numFmtId="44" fontId="3" fillId="0" borderId="1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4" fontId="1" fillId="0" borderId="32" xfId="0" applyNumberFormat="1" applyFont="1" applyBorder="1" applyAlignment="1">
      <alignment horizontal="center" vertical="center"/>
    </xf>
    <xf numFmtId="44" fontId="1" fillId="0" borderId="34" xfId="0" applyNumberFormat="1" applyFont="1" applyBorder="1" applyAlignment="1">
      <alignment horizontal="center" vertical="center"/>
    </xf>
    <xf numFmtId="44" fontId="3" fillId="2" borderId="11" xfId="0" applyNumberFormat="1" applyFont="1" applyFill="1" applyBorder="1" applyAlignment="1">
      <alignment horizontal="center" vertical="center"/>
    </xf>
    <xf numFmtId="44" fontId="3" fillId="0" borderId="11" xfId="0" applyNumberFormat="1" applyFont="1" applyBorder="1" applyAlignment="1">
      <alignment horizontal="center" vertical="center"/>
    </xf>
    <xf numFmtId="44" fontId="3" fillId="2" borderId="23" xfId="0" applyNumberFormat="1" applyFont="1" applyFill="1" applyBorder="1" applyAlignment="1">
      <alignment horizontal="center" vertical="center"/>
    </xf>
    <xf numFmtId="44" fontId="3" fillId="2" borderId="24" xfId="0" applyNumberFormat="1" applyFont="1" applyFill="1" applyBorder="1" applyAlignment="1">
      <alignment horizontal="center" vertical="center"/>
    </xf>
    <xf numFmtId="44" fontId="3" fillId="0" borderId="23" xfId="0" applyNumberFormat="1" applyFont="1" applyBorder="1" applyAlignment="1">
      <alignment horizontal="center" vertical="center"/>
    </xf>
    <xf numFmtId="44" fontId="3" fillId="0" borderId="25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3" borderId="29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44" fontId="3" fillId="2" borderId="20" xfId="0" applyNumberFormat="1" applyFont="1" applyFill="1" applyBorder="1" applyAlignment="1">
      <alignment horizontal="center" vertical="center"/>
    </xf>
    <xf numFmtId="44" fontId="3" fillId="2" borderId="18" xfId="0" applyNumberFormat="1" applyFont="1" applyFill="1" applyBorder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2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4" fontId="1" fillId="4" borderId="32" xfId="0" applyNumberFormat="1" applyFont="1" applyFill="1" applyBorder="1" applyAlignment="1">
      <alignment horizontal="center" vertical="center"/>
    </xf>
    <xf numFmtId="44" fontId="1" fillId="4" borderId="34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27"/>
  <sheetViews>
    <sheetView tabSelected="1" zoomScaleNormal="100" workbookViewId="0">
      <selection activeCell="C8" sqref="C8:G8"/>
    </sheetView>
  </sheetViews>
  <sheetFormatPr defaultRowHeight="12.5" x14ac:dyDescent="0.25"/>
  <cols>
    <col min="2" max="2" width="15.1796875" customWidth="1"/>
    <col min="6" max="6" width="16.81640625" customWidth="1"/>
    <col min="7" max="7" width="2.453125" customWidth="1"/>
    <col min="9" max="9" width="10.26953125" customWidth="1"/>
    <col min="11" max="11" width="5.7265625" customWidth="1"/>
    <col min="13" max="13" width="5.7265625" customWidth="1"/>
    <col min="15" max="15" width="5.7265625" customWidth="1"/>
    <col min="19" max="19" width="5.7265625" customWidth="1"/>
    <col min="21" max="21" width="5.7265625" customWidth="1"/>
    <col min="23" max="23" width="5.7265625" customWidth="1"/>
    <col min="27" max="27" width="5.7265625" customWidth="1"/>
    <col min="29" max="29" width="5.7265625" customWidth="1"/>
    <col min="31" max="31" width="5.7265625" customWidth="1"/>
    <col min="35" max="35" width="5.7265625" customWidth="1"/>
    <col min="37" max="37" width="5.7265625" customWidth="1"/>
    <col min="39" max="39" width="5.7265625" customWidth="1"/>
  </cols>
  <sheetData>
    <row r="1" spans="1:41" ht="13.5" customHeight="1" x14ac:dyDescent="0.3">
      <c r="A1" s="46" t="s">
        <v>46</v>
      </c>
      <c r="B1" s="47"/>
      <c r="C1" s="47"/>
      <c r="D1" s="47"/>
      <c r="E1" s="47"/>
      <c r="F1" s="47"/>
      <c r="G1" s="47"/>
      <c r="H1" s="47"/>
      <c r="I1" s="48"/>
      <c r="J1" s="55" t="s">
        <v>48</v>
      </c>
      <c r="K1" s="56"/>
      <c r="L1" s="56"/>
      <c r="M1" s="56"/>
      <c r="N1" s="56"/>
      <c r="O1" s="56"/>
      <c r="P1" s="56"/>
      <c r="Q1" s="57"/>
      <c r="R1" s="25" t="s">
        <v>49</v>
      </c>
      <c r="S1" s="26"/>
      <c r="T1" s="26"/>
      <c r="U1" s="26"/>
      <c r="V1" s="26"/>
      <c r="W1" s="26"/>
      <c r="X1" s="26"/>
      <c r="Y1" s="27"/>
      <c r="Z1" s="25" t="s">
        <v>50</v>
      </c>
      <c r="AA1" s="26"/>
      <c r="AB1" s="26"/>
      <c r="AC1" s="26"/>
      <c r="AD1" s="26"/>
      <c r="AE1" s="26"/>
      <c r="AF1" s="26"/>
      <c r="AG1" s="27"/>
      <c r="AH1" s="25" t="s">
        <v>51</v>
      </c>
      <c r="AI1" s="26"/>
      <c r="AJ1" s="26"/>
      <c r="AK1" s="26"/>
      <c r="AL1" s="26"/>
      <c r="AM1" s="26"/>
      <c r="AN1" s="26"/>
      <c r="AO1" s="27"/>
    </row>
    <row r="2" spans="1:41" ht="14" x14ac:dyDescent="0.3">
      <c r="A2" s="49" t="s">
        <v>47</v>
      </c>
      <c r="B2" s="50"/>
      <c r="C2" s="50"/>
      <c r="D2" s="50"/>
      <c r="E2" s="50"/>
      <c r="F2" s="50"/>
      <c r="G2" s="50"/>
      <c r="H2" s="50"/>
      <c r="I2" s="51"/>
      <c r="J2" s="55"/>
      <c r="K2" s="56"/>
      <c r="L2" s="56"/>
      <c r="M2" s="56"/>
      <c r="N2" s="56"/>
      <c r="O2" s="56"/>
      <c r="P2" s="56"/>
      <c r="Q2" s="57"/>
      <c r="R2" s="28"/>
      <c r="S2" s="29"/>
      <c r="T2" s="29"/>
      <c r="U2" s="29"/>
      <c r="V2" s="29"/>
      <c r="W2" s="29"/>
      <c r="X2" s="29"/>
      <c r="Y2" s="30"/>
      <c r="Z2" s="28"/>
      <c r="AA2" s="29"/>
      <c r="AB2" s="29"/>
      <c r="AC2" s="29"/>
      <c r="AD2" s="29"/>
      <c r="AE2" s="29"/>
      <c r="AF2" s="29"/>
      <c r="AG2" s="30"/>
      <c r="AH2" s="28"/>
      <c r="AI2" s="29"/>
      <c r="AJ2" s="29"/>
      <c r="AK2" s="29"/>
      <c r="AL2" s="29"/>
      <c r="AM2" s="29"/>
      <c r="AN2" s="29"/>
      <c r="AO2" s="30"/>
    </row>
    <row r="3" spans="1:41" ht="14" x14ac:dyDescent="0.3">
      <c r="A3" s="49" t="s">
        <v>45</v>
      </c>
      <c r="B3" s="50"/>
      <c r="C3" s="50"/>
      <c r="D3" s="50"/>
      <c r="E3" s="50"/>
      <c r="F3" s="50"/>
      <c r="G3" s="50"/>
      <c r="H3" s="50"/>
      <c r="I3" s="51"/>
      <c r="J3" s="55"/>
      <c r="K3" s="56"/>
      <c r="L3" s="56"/>
      <c r="M3" s="56"/>
      <c r="N3" s="56"/>
      <c r="O3" s="56"/>
      <c r="P3" s="56"/>
      <c r="Q3" s="57"/>
      <c r="R3" s="28"/>
      <c r="S3" s="29"/>
      <c r="T3" s="29"/>
      <c r="U3" s="29"/>
      <c r="V3" s="29"/>
      <c r="W3" s="29"/>
      <c r="X3" s="29"/>
      <c r="Y3" s="30"/>
      <c r="Z3" s="28"/>
      <c r="AA3" s="29"/>
      <c r="AB3" s="29"/>
      <c r="AC3" s="29"/>
      <c r="AD3" s="29"/>
      <c r="AE3" s="29"/>
      <c r="AF3" s="29"/>
      <c r="AG3" s="30"/>
      <c r="AH3" s="28"/>
      <c r="AI3" s="29"/>
      <c r="AJ3" s="29"/>
      <c r="AK3" s="29"/>
      <c r="AL3" s="29"/>
      <c r="AM3" s="29"/>
      <c r="AN3" s="29"/>
      <c r="AO3" s="30"/>
    </row>
    <row r="4" spans="1:41" ht="14.5" thickBot="1" x14ac:dyDescent="0.35">
      <c r="A4" s="52"/>
      <c r="B4" s="53"/>
      <c r="C4" s="53"/>
      <c r="D4" s="53"/>
      <c r="E4" s="53"/>
      <c r="F4" s="53"/>
      <c r="G4" s="53"/>
      <c r="H4" s="53"/>
      <c r="I4" s="54"/>
      <c r="J4" s="58"/>
      <c r="K4" s="59"/>
      <c r="L4" s="59"/>
      <c r="M4" s="59"/>
      <c r="N4" s="59"/>
      <c r="O4" s="59"/>
      <c r="P4" s="59"/>
      <c r="Q4" s="60"/>
      <c r="R4" s="31"/>
      <c r="S4" s="32"/>
      <c r="T4" s="32"/>
      <c r="U4" s="32"/>
      <c r="V4" s="32"/>
      <c r="W4" s="32"/>
      <c r="X4" s="32"/>
      <c r="Y4" s="33"/>
      <c r="Z4" s="31"/>
      <c r="AA4" s="32"/>
      <c r="AB4" s="32"/>
      <c r="AC4" s="32"/>
      <c r="AD4" s="32"/>
      <c r="AE4" s="32"/>
      <c r="AF4" s="32"/>
      <c r="AG4" s="33"/>
      <c r="AH4" s="31"/>
      <c r="AI4" s="32"/>
      <c r="AJ4" s="32"/>
      <c r="AK4" s="32"/>
      <c r="AL4" s="32"/>
      <c r="AM4" s="32"/>
      <c r="AN4" s="32"/>
      <c r="AO4" s="33"/>
    </row>
    <row r="5" spans="1:41" ht="6" customHeight="1" x14ac:dyDescent="0.3">
      <c r="A5" s="61"/>
      <c r="B5" s="62"/>
      <c r="C5" s="62"/>
      <c r="D5" s="62"/>
      <c r="E5" s="62"/>
      <c r="F5" s="62"/>
      <c r="G5" s="62"/>
      <c r="H5" s="62"/>
      <c r="I5" s="62"/>
      <c r="J5" s="34"/>
      <c r="K5" s="34"/>
      <c r="L5" s="34"/>
      <c r="M5" s="34"/>
      <c r="N5" s="34"/>
      <c r="O5" s="34"/>
      <c r="P5" s="34"/>
      <c r="Q5" s="35"/>
      <c r="R5" s="34"/>
      <c r="S5" s="34"/>
      <c r="T5" s="34"/>
      <c r="U5" s="34"/>
      <c r="V5" s="34"/>
      <c r="W5" s="34"/>
      <c r="X5" s="34"/>
      <c r="Y5" s="35"/>
      <c r="Z5" s="34"/>
      <c r="AA5" s="34"/>
      <c r="AB5" s="34"/>
      <c r="AC5" s="34"/>
      <c r="AD5" s="34"/>
      <c r="AE5" s="34"/>
      <c r="AF5" s="34"/>
      <c r="AG5" s="35"/>
      <c r="AH5" s="34"/>
      <c r="AI5" s="34"/>
      <c r="AJ5" s="34"/>
      <c r="AK5" s="34"/>
      <c r="AL5" s="34"/>
      <c r="AM5" s="34"/>
      <c r="AN5" s="34"/>
      <c r="AO5" s="35"/>
    </row>
    <row r="6" spans="1:41" ht="21" customHeight="1" x14ac:dyDescent="0.25">
      <c r="A6" s="88" t="s">
        <v>0</v>
      </c>
      <c r="B6" s="89"/>
      <c r="C6" s="92" t="s">
        <v>12</v>
      </c>
      <c r="D6" s="93"/>
      <c r="E6" s="93"/>
      <c r="F6" s="93"/>
      <c r="G6" s="94"/>
      <c r="H6" s="36" t="s">
        <v>33</v>
      </c>
      <c r="I6" s="37"/>
      <c r="J6" s="36" t="s">
        <v>42</v>
      </c>
      <c r="K6" s="37"/>
      <c r="L6" s="36" t="s">
        <v>43</v>
      </c>
      <c r="M6" s="37"/>
      <c r="N6" s="36" t="s">
        <v>44</v>
      </c>
      <c r="O6" s="37"/>
      <c r="P6" s="36" t="s">
        <v>20</v>
      </c>
      <c r="Q6" s="40"/>
      <c r="R6" s="36" t="s">
        <v>42</v>
      </c>
      <c r="S6" s="37"/>
      <c r="T6" s="36" t="s">
        <v>43</v>
      </c>
      <c r="U6" s="37"/>
      <c r="V6" s="36" t="s">
        <v>44</v>
      </c>
      <c r="W6" s="37"/>
      <c r="X6" s="36" t="s">
        <v>20</v>
      </c>
      <c r="Y6" s="40"/>
      <c r="Z6" s="36" t="s">
        <v>42</v>
      </c>
      <c r="AA6" s="37"/>
      <c r="AB6" s="36" t="s">
        <v>43</v>
      </c>
      <c r="AC6" s="37"/>
      <c r="AD6" s="36" t="s">
        <v>44</v>
      </c>
      <c r="AE6" s="37"/>
      <c r="AF6" s="36" t="s">
        <v>20</v>
      </c>
      <c r="AG6" s="40"/>
      <c r="AH6" s="36" t="s">
        <v>42</v>
      </c>
      <c r="AI6" s="37"/>
      <c r="AJ6" s="36" t="s">
        <v>43</v>
      </c>
      <c r="AK6" s="37"/>
      <c r="AL6" s="36" t="s">
        <v>44</v>
      </c>
      <c r="AM6" s="37"/>
      <c r="AN6" s="36" t="s">
        <v>20</v>
      </c>
      <c r="AO6" s="40"/>
    </row>
    <row r="7" spans="1:41" ht="21" customHeight="1" thickBot="1" x14ac:dyDescent="0.3">
      <c r="A7" s="90"/>
      <c r="B7" s="91"/>
      <c r="C7" s="95"/>
      <c r="D7" s="96"/>
      <c r="E7" s="96"/>
      <c r="F7" s="96"/>
      <c r="G7" s="97"/>
      <c r="H7" s="38"/>
      <c r="I7" s="37"/>
      <c r="J7" s="38"/>
      <c r="K7" s="39"/>
      <c r="L7" s="38"/>
      <c r="M7" s="39"/>
      <c r="N7" s="38"/>
      <c r="O7" s="39"/>
      <c r="P7" s="38"/>
      <c r="Q7" s="41"/>
      <c r="R7" s="38"/>
      <c r="S7" s="39"/>
      <c r="T7" s="38"/>
      <c r="U7" s="39"/>
      <c r="V7" s="38"/>
      <c r="W7" s="39"/>
      <c r="X7" s="38"/>
      <c r="Y7" s="41"/>
      <c r="Z7" s="38"/>
      <c r="AA7" s="39"/>
      <c r="AB7" s="38"/>
      <c r="AC7" s="39"/>
      <c r="AD7" s="38"/>
      <c r="AE7" s="39"/>
      <c r="AF7" s="38"/>
      <c r="AG7" s="41"/>
      <c r="AH7" s="38"/>
      <c r="AI7" s="39"/>
      <c r="AJ7" s="38"/>
      <c r="AK7" s="39"/>
      <c r="AL7" s="38"/>
      <c r="AM7" s="39"/>
      <c r="AN7" s="38"/>
      <c r="AO7" s="41"/>
    </row>
    <row r="8" spans="1:41" ht="37.5" customHeight="1" x14ac:dyDescent="0.25">
      <c r="A8" s="84" t="s">
        <v>30</v>
      </c>
      <c r="B8" s="85"/>
      <c r="C8" s="101" t="s">
        <v>17</v>
      </c>
      <c r="D8" s="102"/>
      <c r="E8" s="102"/>
      <c r="F8" s="102"/>
      <c r="G8" s="103"/>
      <c r="H8" s="2">
        <v>1</v>
      </c>
      <c r="I8" s="5" t="s">
        <v>21</v>
      </c>
      <c r="J8" s="42">
        <v>200</v>
      </c>
      <c r="K8" s="43"/>
      <c r="L8" s="42">
        <v>200</v>
      </c>
      <c r="M8" s="43"/>
      <c r="N8" s="42">
        <v>200</v>
      </c>
      <c r="O8" s="43"/>
      <c r="P8" s="44">
        <f t="shared" ref="P8:P14" si="0">($H8*J8)+($H8*L8)+($H8*N8)</f>
        <v>600</v>
      </c>
      <c r="Q8" s="45"/>
      <c r="R8" s="42">
        <v>175</v>
      </c>
      <c r="S8" s="43"/>
      <c r="T8" s="42">
        <v>185</v>
      </c>
      <c r="U8" s="43"/>
      <c r="V8" s="42">
        <v>195</v>
      </c>
      <c r="W8" s="43"/>
      <c r="X8" s="44">
        <f t="shared" ref="X8:X14" si="1">($H8*R8)+($H8*T8)+($H8*V8)</f>
        <v>555</v>
      </c>
      <c r="Y8" s="45"/>
      <c r="Z8" s="42">
        <v>120</v>
      </c>
      <c r="AA8" s="43"/>
      <c r="AB8" s="42">
        <v>120</v>
      </c>
      <c r="AC8" s="43"/>
      <c r="AD8" s="42">
        <v>120</v>
      </c>
      <c r="AE8" s="43"/>
      <c r="AF8" s="44">
        <f t="shared" ref="AF8:AF14" si="2">($H8*Z8)+($H8*AB8)+($H8*AD8)</f>
        <v>360</v>
      </c>
      <c r="AG8" s="45"/>
      <c r="AH8" s="42">
        <v>95</v>
      </c>
      <c r="AI8" s="43"/>
      <c r="AJ8" s="42">
        <v>95</v>
      </c>
      <c r="AK8" s="43"/>
      <c r="AL8" s="42">
        <v>95</v>
      </c>
      <c r="AM8" s="43"/>
      <c r="AN8" s="44">
        <f t="shared" ref="AN8:AN14" si="3">($H8*AH8)+($H8*AJ8)+($H8*AL8)</f>
        <v>285</v>
      </c>
      <c r="AO8" s="45"/>
    </row>
    <row r="9" spans="1:41" ht="37.5" customHeight="1" x14ac:dyDescent="0.25">
      <c r="A9" s="73" t="s">
        <v>31</v>
      </c>
      <c r="B9" s="74"/>
      <c r="C9" s="98" t="s">
        <v>17</v>
      </c>
      <c r="D9" s="99"/>
      <c r="E9" s="99"/>
      <c r="F9" s="99"/>
      <c r="G9" s="100"/>
      <c r="H9" s="3">
        <v>100</v>
      </c>
      <c r="I9" s="4" t="s">
        <v>21</v>
      </c>
      <c r="J9" s="21">
        <v>100</v>
      </c>
      <c r="K9" s="22"/>
      <c r="L9" s="21">
        <v>100</v>
      </c>
      <c r="M9" s="22"/>
      <c r="N9" s="21">
        <v>100</v>
      </c>
      <c r="O9" s="22"/>
      <c r="P9" s="23">
        <f t="shared" si="0"/>
        <v>30000</v>
      </c>
      <c r="Q9" s="24"/>
      <c r="R9" s="21">
        <v>225</v>
      </c>
      <c r="S9" s="22"/>
      <c r="T9" s="21">
        <v>245</v>
      </c>
      <c r="U9" s="22"/>
      <c r="V9" s="21">
        <v>265</v>
      </c>
      <c r="W9" s="22"/>
      <c r="X9" s="23">
        <f t="shared" si="1"/>
        <v>73500</v>
      </c>
      <c r="Y9" s="24"/>
      <c r="Z9" s="21">
        <v>140</v>
      </c>
      <c r="AA9" s="22"/>
      <c r="AB9" s="21">
        <v>140</v>
      </c>
      <c r="AC9" s="22"/>
      <c r="AD9" s="21">
        <v>140</v>
      </c>
      <c r="AE9" s="22"/>
      <c r="AF9" s="23">
        <f t="shared" si="2"/>
        <v>42000</v>
      </c>
      <c r="AG9" s="24"/>
      <c r="AH9" s="21">
        <v>105</v>
      </c>
      <c r="AI9" s="22"/>
      <c r="AJ9" s="21">
        <v>105</v>
      </c>
      <c r="AK9" s="22"/>
      <c r="AL9" s="21">
        <v>105</v>
      </c>
      <c r="AM9" s="22"/>
      <c r="AN9" s="23">
        <f t="shared" si="3"/>
        <v>31500</v>
      </c>
      <c r="AO9" s="24"/>
    </row>
    <row r="10" spans="1:41" ht="37.5" customHeight="1" x14ac:dyDescent="0.25">
      <c r="A10" s="73" t="s">
        <v>32</v>
      </c>
      <c r="B10" s="74"/>
      <c r="C10" s="75" t="s">
        <v>18</v>
      </c>
      <c r="D10" s="76"/>
      <c r="E10" s="76"/>
      <c r="F10" s="76"/>
      <c r="G10" s="77"/>
      <c r="H10" s="3">
        <v>1</v>
      </c>
      <c r="I10" s="4" t="s">
        <v>21</v>
      </c>
      <c r="J10" s="21">
        <v>200</v>
      </c>
      <c r="K10" s="22"/>
      <c r="L10" s="21">
        <v>200</v>
      </c>
      <c r="M10" s="22"/>
      <c r="N10" s="21">
        <v>200</v>
      </c>
      <c r="O10" s="22"/>
      <c r="P10" s="23">
        <f t="shared" si="0"/>
        <v>600</v>
      </c>
      <c r="Q10" s="24"/>
      <c r="R10" s="21">
        <v>315</v>
      </c>
      <c r="S10" s="22"/>
      <c r="T10" s="21">
        <v>335</v>
      </c>
      <c r="U10" s="22"/>
      <c r="V10" s="21">
        <v>355</v>
      </c>
      <c r="W10" s="22"/>
      <c r="X10" s="23">
        <f t="shared" si="1"/>
        <v>1005</v>
      </c>
      <c r="Y10" s="24"/>
      <c r="Z10" s="21">
        <v>165</v>
      </c>
      <c r="AA10" s="22"/>
      <c r="AB10" s="21">
        <v>165</v>
      </c>
      <c r="AC10" s="22"/>
      <c r="AD10" s="21">
        <v>165</v>
      </c>
      <c r="AE10" s="22"/>
      <c r="AF10" s="23">
        <f t="shared" si="2"/>
        <v>495</v>
      </c>
      <c r="AG10" s="24"/>
      <c r="AH10" s="21">
        <v>130</v>
      </c>
      <c r="AI10" s="22"/>
      <c r="AJ10" s="21">
        <v>130</v>
      </c>
      <c r="AK10" s="22"/>
      <c r="AL10" s="21">
        <v>130</v>
      </c>
      <c r="AM10" s="22"/>
      <c r="AN10" s="23">
        <f t="shared" si="3"/>
        <v>390</v>
      </c>
      <c r="AO10" s="24"/>
    </row>
    <row r="11" spans="1:41" ht="17.25" customHeight="1" x14ac:dyDescent="0.25">
      <c r="A11" s="63" t="s">
        <v>1</v>
      </c>
      <c r="B11" s="64"/>
      <c r="C11" s="65" t="s">
        <v>8</v>
      </c>
      <c r="D11" s="66"/>
      <c r="E11" s="66"/>
      <c r="F11" s="66"/>
      <c r="G11" s="67"/>
      <c r="H11" s="6">
        <v>100</v>
      </c>
      <c r="I11" s="4" t="s">
        <v>21</v>
      </c>
      <c r="J11" s="11">
        <v>100</v>
      </c>
      <c r="K11" s="12"/>
      <c r="L11" s="11">
        <v>100</v>
      </c>
      <c r="M11" s="12"/>
      <c r="N11" s="11">
        <v>100</v>
      </c>
      <c r="O11" s="12"/>
      <c r="P11" s="13">
        <f t="shared" si="0"/>
        <v>30000</v>
      </c>
      <c r="Q11" s="14"/>
      <c r="R11" s="11">
        <v>315</v>
      </c>
      <c r="S11" s="12"/>
      <c r="T11" s="11">
        <v>335</v>
      </c>
      <c r="U11" s="12"/>
      <c r="V11" s="11">
        <v>355</v>
      </c>
      <c r="W11" s="12"/>
      <c r="X11" s="13">
        <f t="shared" si="1"/>
        <v>100500</v>
      </c>
      <c r="Y11" s="14"/>
      <c r="Z11" s="11">
        <v>125</v>
      </c>
      <c r="AA11" s="12"/>
      <c r="AB11" s="11">
        <v>125</v>
      </c>
      <c r="AC11" s="12"/>
      <c r="AD11" s="11">
        <v>125</v>
      </c>
      <c r="AE11" s="12"/>
      <c r="AF11" s="13">
        <f t="shared" si="2"/>
        <v>37500</v>
      </c>
      <c r="AG11" s="14"/>
      <c r="AH11" s="11">
        <v>95</v>
      </c>
      <c r="AI11" s="12"/>
      <c r="AJ11" s="11">
        <v>95</v>
      </c>
      <c r="AK11" s="12"/>
      <c r="AL11" s="11">
        <v>95</v>
      </c>
      <c r="AM11" s="12"/>
      <c r="AN11" s="13">
        <f t="shared" si="3"/>
        <v>28500</v>
      </c>
      <c r="AO11" s="14"/>
    </row>
    <row r="12" spans="1:41" ht="17.25" customHeight="1" x14ac:dyDescent="0.25">
      <c r="A12" s="63" t="s">
        <v>36</v>
      </c>
      <c r="B12" s="64"/>
      <c r="C12" s="65" t="s">
        <v>37</v>
      </c>
      <c r="D12" s="66"/>
      <c r="E12" s="66"/>
      <c r="F12" s="66"/>
      <c r="G12" s="67"/>
      <c r="H12" s="6">
        <v>20</v>
      </c>
      <c r="I12" s="4" t="s">
        <v>21</v>
      </c>
      <c r="J12" s="11">
        <v>70</v>
      </c>
      <c r="K12" s="12"/>
      <c r="L12" s="11">
        <v>70</v>
      </c>
      <c r="M12" s="12"/>
      <c r="N12" s="11">
        <v>70</v>
      </c>
      <c r="O12" s="12"/>
      <c r="P12" s="13">
        <f t="shared" si="0"/>
        <v>4200</v>
      </c>
      <c r="Q12" s="14"/>
      <c r="R12" s="11">
        <v>125</v>
      </c>
      <c r="S12" s="12"/>
      <c r="T12" s="11">
        <v>145</v>
      </c>
      <c r="U12" s="12"/>
      <c r="V12" s="11">
        <v>165</v>
      </c>
      <c r="W12" s="12"/>
      <c r="X12" s="13">
        <f t="shared" si="1"/>
        <v>8700</v>
      </c>
      <c r="Y12" s="14"/>
      <c r="Z12" s="11">
        <v>110</v>
      </c>
      <c r="AA12" s="12"/>
      <c r="AB12" s="11">
        <v>110</v>
      </c>
      <c r="AC12" s="12"/>
      <c r="AD12" s="11">
        <v>110</v>
      </c>
      <c r="AE12" s="12"/>
      <c r="AF12" s="13">
        <f t="shared" si="2"/>
        <v>6600</v>
      </c>
      <c r="AG12" s="14"/>
      <c r="AH12" s="11">
        <v>95</v>
      </c>
      <c r="AI12" s="12"/>
      <c r="AJ12" s="11">
        <v>95</v>
      </c>
      <c r="AK12" s="12"/>
      <c r="AL12" s="11">
        <v>95</v>
      </c>
      <c r="AM12" s="12"/>
      <c r="AN12" s="13">
        <f t="shared" si="3"/>
        <v>5700</v>
      </c>
      <c r="AO12" s="14"/>
    </row>
    <row r="13" spans="1:41" ht="18" customHeight="1" x14ac:dyDescent="0.25">
      <c r="A13" s="63" t="s">
        <v>13</v>
      </c>
      <c r="B13" s="64"/>
      <c r="C13" s="65" t="s">
        <v>7</v>
      </c>
      <c r="D13" s="66"/>
      <c r="E13" s="66"/>
      <c r="F13" s="66"/>
      <c r="G13" s="67"/>
      <c r="H13" s="6">
        <v>100</v>
      </c>
      <c r="I13" s="4" t="s">
        <v>21</v>
      </c>
      <c r="J13" s="11">
        <v>100</v>
      </c>
      <c r="K13" s="12"/>
      <c r="L13" s="11">
        <v>100</v>
      </c>
      <c r="M13" s="12"/>
      <c r="N13" s="11">
        <v>100</v>
      </c>
      <c r="O13" s="12"/>
      <c r="P13" s="13">
        <f t="shared" si="0"/>
        <v>30000</v>
      </c>
      <c r="Q13" s="14"/>
      <c r="R13" s="11">
        <v>225</v>
      </c>
      <c r="S13" s="12"/>
      <c r="T13" s="11">
        <v>245</v>
      </c>
      <c r="U13" s="12"/>
      <c r="V13" s="11">
        <v>265</v>
      </c>
      <c r="W13" s="12"/>
      <c r="X13" s="13">
        <f t="shared" si="1"/>
        <v>73500</v>
      </c>
      <c r="Y13" s="14"/>
      <c r="Z13" s="11">
        <v>120</v>
      </c>
      <c r="AA13" s="12"/>
      <c r="AB13" s="11">
        <v>120</v>
      </c>
      <c r="AC13" s="12"/>
      <c r="AD13" s="11">
        <v>120</v>
      </c>
      <c r="AE13" s="12"/>
      <c r="AF13" s="13">
        <f t="shared" si="2"/>
        <v>36000</v>
      </c>
      <c r="AG13" s="14"/>
      <c r="AH13" s="11">
        <v>115</v>
      </c>
      <c r="AI13" s="12"/>
      <c r="AJ13" s="11">
        <v>115</v>
      </c>
      <c r="AK13" s="12"/>
      <c r="AL13" s="11">
        <v>115</v>
      </c>
      <c r="AM13" s="12"/>
      <c r="AN13" s="13">
        <f t="shared" si="3"/>
        <v>34500</v>
      </c>
      <c r="AO13" s="14"/>
    </row>
    <row r="14" spans="1:41" ht="18" customHeight="1" x14ac:dyDescent="0.25">
      <c r="A14" s="63" t="s">
        <v>34</v>
      </c>
      <c r="B14" s="64"/>
      <c r="C14" s="65" t="s">
        <v>35</v>
      </c>
      <c r="D14" s="66"/>
      <c r="E14" s="66"/>
      <c r="F14" s="66"/>
      <c r="G14" s="67"/>
      <c r="H14" s="6">
        <v>20</v>
      </c>
      <c r="I14" s="4" t="s">
        <v>21</v>
      </c>
      <c r="J14" s="11">
        <v>100</v>
      </c>
      <c r="K14" s="12"/>
      <c r="L14" s="11">
        <v>100</v>
      </c>
      <c r="M14" s="12"/>
      <c r="N14" s="11">
        <v>100</v>
      </c>
      <c r="O14" s="12"/>
      <c r="P14" s="13">
        <f t="shared" si="0"/>
        <v>6000</v>
      </c>
      <c r="Q14" s="14"/>
      <c r="R14" s="11">
        <v>105</v>
      </c>
      <c r="S14" s="12"/>
      <c r="T14" s="11">
        <v>115</v>
      </c>
      <c r="U14" s="12"/>
      <c r="V14" s="11">
        <v>125</v>
      </c>
      <c r="W14" s="12"/>
      <c r="X14" s="13">
        <f t="shared" si="1"/>
        <v>6900</v>
      </c>
      <c r="Y14" s="14"/>
      <c r="Z14" s="11">
        <v>125</v>
      </c>
      <c r="AA14" s="12"/>
      <c r="AB14" s="11">
        <v>125</v>
      </c>
      <c r="AC14" s="12"/>
      <c r="AD14" s="11">
        <v>125</v>
      </c>
      <c r="AE14" s="12"/>
      <c r="AF14" s="13">
        <f t="shared" si="2"/>
        <v>7500</v>
      </c>
      <c r="AG14" s="14"/>
      <c r="AH14" s="11">
        <v>95</v>
      </c>
      <c r="AI14" s="12"/>
      <c r="AJ14" s="11">
        <v>95</v>
      </c>
      <c r="AK14" s="12"/>
      <c r="AL14" s="11">
        <v>95</v>
      </c>
      <c r="AM14" s="12"/>
      <c r="AN14" s="13">
        <f t="shared" si="3"/>
        <v>5700</v>
      </c>
      <c r="AO14" s="14"/>
    </row>
    <row r="15" spans="1:41" ht="18" customHeight="1" x14ac:dyDescent="0.25">
      <c r="A15" s="63" t="s">
        <v>34</v>
      </c>
      <c r="B15" s="64"/>
      <c r="C15" s="65" t="s">
        <v>41</v>
      </c>
      <c r="D15" s="66"/>
      <c r="E15" s="66"/>
      <c r="F15" s="66"/>
      <c r="G15" s="67"/>
      <c r="H15" s="4">
        <v>2</v>
      </c>
      <c r="I15" s="4" t="s">
        <v>23</v>
      </c>
      <c r="J15" s="19">
        <v>3000</v>
      </c>
      <c r="K15" s="12"/>
      <c r="L15" s="11">
        <v>3000</v>
      </c>
      <c r="M15" s="12"/>
      <c r="N15" s="11">
        <v>3000</v>
      </c>
      <c r="O15" s="12"/>
      <c r="P15" s="20">
        <f>($H15*J15)+($H15*L15)+($H15*N15)</f>
        <v>18000</v>
      </c>
      <c r="Q15" s="14"/>
      <c r="R15" s="19">
        <v>4100</v>
      </c>
      <c r="S15" s="12"/>
      <c r="T15" s="11">
        <v>4200</v>
      </c>
      <c r="U15" s="12"/>
      <c r="V15" s="11">
        <v>4300</v>
      </c>
      <c r="W15" s="12"/>
      <c r="X15" s="20">
        <f>(H15*R15+H15*T15+H15*V15)</f>
        <v>25200</v>
      </c>
      <c r="Y15" s="14"/>
      <c r="Z15" s="19">
        <v>3000</v>
      </c>
      <c r="AA15" s="12"/>
      <c r="AB15" s="11">
        <v>3000</v>
      </c>
      <c r="AC15" s="12"/>
      <c r="AD15" s="11">
        <v>3000</v>
      </c>
      <c r="AE15" s="12"/>
      <c r="AF15" s="20">
        <f>($H15*Z15)+($H15*AB15)+($H15*AD15)</f>
        <v>18000</v>
      </c>
      <c r="AG15" s="14"/>
      <c r="AH15" s="19">
        <v>105</v>
      </c>
      <c r="AI15" s="12"/>
      <c r="AJ15" s="11">
        <v>105</v>
      </c>
      <c r="AK15" s="12"/>
      <c r="AL15" s="11">
        <v>105</v>
      </c>
      <c r="AM15" s="12"/>
      <c r="AN15" s="20">
        <f>($H15*AH15)+($H15*AJ15)+($H15*AL15)</f>
        <v>630</v>
      </c>
      <c r="AO15" s="14"/>
    </row>
    <row r="16" spans="1:41" ht="17.5" customHeight="1" x14ac:dyDescent="0.25">
      <c r="A16" s="63" t="s">
        <v>2</v>
      </c>
      <c r="B16" s="86"/>
      <c r="C16" s="65" t="s">
        <v>6</v>
      </c>
      <c r="D16" s="66"/>
      <c r="E16" s="66"/>
      <c r="F16" s="66"/>
      <c r="G16" s="67"/>
      <c r="H16" s="6">
        <v>50</v>
      </c>
      <c r="I16" s="4" t="s">
        <v>21</v>
      </c>
      <c r="J16" s="11">
        <v>100</v>
      </c>
      <c r="K16" s="12"/>
      <c r="L16" s="11">
        <v>100</v>
      </c>
      <c r="M16" s="12"/>
      <c r="N16" s="11">
        <v>100</v>
      </c>
      <c r="O16" s="12"/>
      <c r="P16" s="13">
        <f t="shared" ref="P16:P25" si="4">($H16*J16)+($H16*L16)+($H16*N16)</f>
        <v>15000</v>
      </c>
      <c r="Q16" s="14"/>
      <c r="R16" s="11">
        <v>125</v>
      </c>
      <c r="S16" s="12"/>
      <c r="T16" s="11">
        <v>145</v>
      </c>
      <c r="U16" s="12"/>
      <c r="V16" s="11">
        <v>165</v>
      </c>
      <c r="W16" s="12"/>
      <c r="X16" s="13">
        <f t="shared" ref="X16:X25" si="5">($H16*R16)+($H16*T16)+($H16*V16)</f>
        <v>21750</v>
      </c>
      <c r="Y16" s="14"/>
      <c r="Z16" s="11">
        <v>125</v>
      </c>
      <c r="AA16" s="12"/>
      <c r="AB16" s="11">
        <v>125</v>
      </c>
      <c r="AC16" s="12"/>
      <c r="AD16" s="11">
        <v>125</v>
      </c>
      <c r="AE16" s="12"/>
      <c r="AF16" s="13">
        <f t="shared" ref="AF16:AF25" si="6">($H16*Z16)+($H16*AB16)+($H16*AD16)</f>
        <v>18750</v>
      </c>
      <c r="AG16" s="14"/>
      <c r="AH16" s="11">
        <v>115</v>
      </c>
      <c r="AI16" s="12"/>
      <c r="AJ16" s="11">
        <v>115</v>
      </c>
      <c r="AK16" s="12"/>
      <c r="AL16" s="11">
        <v>115</v>
      </c>
      <c r="AM16" s="12"/>
      <c r="AN16" s="13">
        <f t="shared" ref="AN16:AN25" si="7">($H16*AH16)+($H16*AJ16)+($H16*AL16)</f>
        <v>17250</v>
      </c>
      <c r="AO16" s="14"/>
    </row>
    <row r="17" spans="1:41" ht="24" customHeight="1" x14ac:dyDescent="0.25">
      <c r="A17" s="63" t="s">
        <v>19</v>
      </c>
      <c r="B17" s="64"/>
      <c r="C17" s="65" t="s">
        <v>40</v>
      </c>
      <c r="D17" s="66"/>
      <c r="E17" s="66"/>
      <c r="F17" s="66"/>
      <c r="G17" s="67"/>
      <c r="H17" s="6">
        <v>1</v>
      </c>
      <c r="I17" s="4" t="s">
        <v>21</v>
      </c>
      <c r="J17" s="11">
        <v>200</v>
      </c>
      <c r="K17" s="12"/>
      <c r="L17" s="11">
        <v>200</v>
      </c>
      <c r="M17" s="12"/>
      <c r="N17" s="11">
        <v>200</v>
      </c>
      <c r="O17" s="12"/>
      <c r="P17" s="13">
        <f t="shared" si="4"/>
        <v>600</v>
      </c>
      <c r="Q17" s="14"/>
      <c r="R17" s="11">
        <v>150</v>
      </c>
      <c r="S17" s="12"/>
      <c r="T17" s="11">
        <v>170</v>
      </c>
      <c r="U17" s="12"/>
      <c r="V17" s="11">
        <v>190</v>
      </c>
      <c r="W17" s="12"/>
      <c r="X17" s="13">
        <f t="shared" si="5"/>
        <v>510</v>
      </c>
      <c r="Y17" s="14"/>
      <c r="Z17" s="11">
        <v>140</v>
      </c>
      <c r="AA17" s="12"/>
      <c r="AB17" s="11">
        <v>140</v>
      </c>
      <c r="AC17" s="12"/>
      <c r="AD17" s="11">
        <v>140</v>
      </c>
      <c r="AE17" s="12"/>
      <c r="AF17" s="13">
        <f t="shared" si="6"/>
        <v>420</v>
      </c>
      <c r="AG17" s="14"/>
      <c r="AH17" s="11">
        <v>125</v>
      </c>
      <c r="AI17" s="12"/>
      <c r="AJ17" s="11">
        <v>125</v>
      </c>
      <c r="AK17" s="12"/>
      <c r="AL17" s="11">
        <v>125</v>
      </c>
      <c r="AM17" s="12"/>
      <c r="AN17" s="13">
        <f t="shared" si="7"/>
        <v>375</v>
      </c>
      <c r="AO17" s="14"/>
    </row>
    <row r="18" spans="1:41" ht="24" customHeight="1" x14ac:dyDescent="0.25">
      <c r="A18" s="63" t="s">
        <v>26</v>
      </c>
      <c r="B18" s="64"/>
      <c r="C18" s="70" t="s">
        <v>27</v>
      </c>
      <c r="D18" s="71"/>
      <c r="E18" s="71"/>
      <c r="F18" s="71"/>
      <c r="G18" s="72"/>
      <c r="H18" s="6">
        <v>1</v>
      </c>
      <c r="I18" s="4" t="s">
        <v>21</v>
      </c>
      <c r="J18" s="11">
        <v>1</v>
      </c>
      <c r="K18" s="12"/>
      <c r="L18" s="11">
        <v>1</v>
      </c>
      <c r="M18" s="12"/>
      <c r="N18" s="11">
        <v>1</v>
      </c>
      <c r="O18" s="12"/>
      <c r="P18" s="13">
        <f t="shared" si="4"/>
        <v>3</v>
      </c>
      <c r="Q18" s="14"/>
      <c r="R18" s="11">
        <v>50</v>
      </c>
      <c r="S18" s="12"/>
      <c r="T18" s="11">
        <v>75</v>
      </c>
      <c r="U18" s="12"/>
      <c r="V18" s="11">
        <v>100</v>
      </c>
      <c r="W18" s="12"/>
      <c r="X18" s="13">
        <f t="shared" si="5"/>
        <v>225</v>
      </c>
      <c r="Y18" s="14"/>
      <c r="Z18" s="11">
        <v>35</v>
      </c>
      <c r="AA18" s="12"/>
      <c r="AB18" s="11">
        <v>35</v>
      </c>
      <c r="AC18" s="12"/>
      <c r="AD18" s="11">
        <v>35</v>
      </c>
      <c r="AE18" s="12"/>
      <c r="AF18" s="13">
        <f t="shared" si="6"/>
        <v>105</v>
      </c>
      <c r="AG18" s="14"/>
      <c r="AH18" s="11">
        <v>25</v>
      </c>
      <c r="AI18" s="12"/>
      <c r="AJ18" s="11">
        <v>25</v>
      </c>
      <c r="AK18" s="12"/>
      <c r="AL18" s="11">
        <v>25</v>
      </c>
      <c r="AM18" s="12"/>
      <c r="AN18" s="13">
        <f t="shared" si="7"/>
        <v>75</v>
      </c>
      <c r="AO18" s="14"/>
    </row>
    <row r="19" spans="1:41" ht="17.25" customHeight="1" x14ac:dyDescent="0.25">
      <c r="A19" s="63" t="s">
        <v>25</v>
      </c>
      <c r="B19" s="64"/>
      <c r="C19" s="65" t="s">
        <v>28</v>
      </c>
      <c r="D19" s="66"/>
      <c r="E19" s="66"/>
      <c r="F19" s="66"/>
      <c r="G19" s="67"/>
      <c r="H19" s="6">
        <v>20</v>
      </c>
      <c r="I19" s="4" t="s">
        <v>21</v>
      </c>
      <c r="J19" s="11">
        <v>80</v>
      </c>
      <c r="K19" s="12"/>
      <c r="L19" s="11">
        <v>80</v>
      </c>
      <c r="M19" s="12"/>
      <c r="N19" s="11">
        <v>80</v>
      </c>
      <c r="O19" s="12"/>
      <c r="P19" s="13">
        <f t="shared" si="4"/>
        <v>4800</v>
      </c>
      <c r="Q19" s="14"/>
      <c r="R19" s="11">
        <v>125</v>
      </c>
      <c r="S19" s="12"/>
      <c r="T19" s="11">
        <v>150</v>
      </c>
      <c r="U19" s="12"/>
      <c r="V19" s="11">
        <v>175</v>
      </c>
      <c r="W19" s="12"/>
      <c r="X19" s="13">
        <f t="shared" si="5"/>
        <v>9000</v>
      </c>
      <c r="Y19" s="14"/>
      <c r="Z19" s="11">
        <v>110</v>
      </c>
      <c r="AA19" s="12"/>
      <c r="AB19" s="11">
        <v>110</v>
      </c>
      <c r="AC19" s="12"/>
      <c r="AD19" s="11">
        <v>110</v>
      </c>
      <c r="AE19" s="12"/>
      <c r="AF19" s="13">
        <f t="shared" si="6"/>
        <v>6600</v>
      </c>
      <c r="AG19" s="14"/>
      <c r="AH19" s="11">
        <v>95</v>
      </c>
      <c r="AI19" s="12"/>
      <c r="AJ19" s="11">
        <v>95</v>
      </c>
      <c r="AK19" s="12"/>
      <c r="AL19" s="11">
        <v>95</v>
      </c>
      <c r="AM19" s="12"/>
      <c r="AN19" s="13">
        <f t="shared" si="7"/>
        <v>5700</v>
      </c>
      <c r="AO19" s="14"/>
    </row>
    <row r="20" spans="1:41" ht="18" customHeight="1" x14ac:dyDescent="0.25">
      <c r="A20" s="63" t="s">
        <v>38</v>
      </c>
      <c r="B20" s="64"/>
      <c r="C20" s="65" t="s">
        <v>39</v>
      </c>
      <c r="D20" s="66"/>
      <c r="E20" s="66"/>
      <c r="F20" s="66"/>
      <c r="G20" s="67"/>
      <c r="H20" s="6">
        <v>20</v>
      </c>
      <c r="I20" s="4" t="s">
        <v>21</v>
      </c>
      <c r="J20" s="11">
        <v>80</v>
      </c>
      <c r="K20" s="12"/>
      <c r="L20" s="11">
        <v>80</v>
      </c>
      <c r="M20" s="12"/>
      <c r="N20" s="11">
        <v>80</v>
      </c>
      <c r="O20" s="12"/>
      <c r="P20" s="13">
        <f t="shared" si="4"/>
        <v>4800</v>
      </c>
      <c r="Q20" s="14"/>
      <c r="R20" s="11">
        <v>225</v>
      </c>
      <c r="S20" s="12"/>
      <c r="T20" s="11">
        <v>250</v>
      </c>
      <c r="U20" s="12"/>
      <c r="V20" s="11">
        <v>275</v>
      </c>
      <c r="W20" s="12"/>
      <c r="X20" s="13">
        <f t="shared" si="5"/>
        <v>15000</v>
      </c>
      <c r="Y20" s="14"/>
      <c r="Z20" s="11">
        <v>87.5</v>
      </c>
      <c r="AA20" s="12"/>
      <c r="AB20" s="11">
        <v>87.5</v>
      </c>
      <c r="AC20" s="12"/>
      <c r="AD20" s="11">
        <v>87.5</v>
      </c>
      <c r="AE20" s="12"/>
      <c r="AF20" s="13">
        <f t="shared" si="6"/>
        <v>5250</v>
      </c>
      <c r="AG20" s="14"/>
      <c r="AH20" s="11">
        <v>125</v>
      </c>
      <c r="AI20" s="12"/>
      <c r="AJ20" s="11">
        <v>125</v>
      </c>
      <c r="AK20" s="12"/>
      <c r="AL20" s="11">
        <v>125</v>
      </c>
      <c r="AM20" s="12"/>
      <c r="AN20" s="13">
        <f t="shared" si="7"/>
        <v>7500</v>
      </c>
      <c r="AO20" s="14"/>
    </row>
    <row r="21" spans="1:41" ht="17.25" customHeight="1" x14ac:dyDescent="0.25">
      <c r="A21" s="63" t="s">
        <v>10</v>
      </c>
      <c r="B21" s="64"/>
      <c r="C21" s="65" t="s">
        <v>11</v>
      </c>
      <c r="D21" s="66"/>
      <c r="E21" s="66"/>
      <c r="F21" s="66"/>
      <c r="G21" s="67"/>
      <c r="H21" s="6">
        <v>40</v>
      </c>
      <c r="I21" s="4" t="s">
        <v>21</v>
      </c>
      <c r="J21" s="11">
        <v>20</v>
      </c>
      <c r="K21" s="12"/>
      <c r="L21" s="11">
        <v>20</v>
      </c>
      <c r="M21" s="12"/>
      <c r="N21" s="11">
        <v>20</v>
      </c>
      <c r="O21" s="12"/>
      <c r="P21" s="13">
        <f t="shared" si="4"/>
        <v>2400</v>
      </c>
      <c r="Q21" s="14"/>
      <c r="R21" s="11">
        <v>35</v>
      </c>
      <c r="S21" s="12"/>
      <c r="T21" s="11">
        <v>45</v>
      </c>
      <c r="U21" s="12"/>
      <c r="V21" s="11">
        <v>55</v>
      </c>
      <c r="W21" s="12"/>
      <c r="X21" s="13">
        <f t="shared" si="5"/>
        <v>5400</v>
      </c>
      <c r="Y21" s="14"/>
      <c r="Z21" s="11">
        <v>35</v>
      </c>
      <c r="AA21" s="12"/>
      <c r="AB21" s="11">
        <v>35</v>
      </c>
      <c r="AC21" s="12"/>
      <c r="AD21" s="11">
        <v>35</v>
      </c>
      <c r="AE21" s="12"/>
      <c r="AF21" s="13">
        <f t="shared" si="6"/>
        <v>4200</v>
      </c>
      <c r="AG21" s="14"/>
      <c r="AH21" s="11">
        <v>30</v>
      </c>
      <c r="AI21" s="12"/>
      <c r="AJ21" s="11">
        <v>30</v>
      </c>
      <c r="AK21" s="12"/>
      <c r="AL21" s="11">
        <v>30</v>
      </c>
      <c r="AM21" s="12"/>
      <c r="AN21" s="13">
        <f t="shared" si="7"/>
        <v>3600</v>
      </c>
      <c r="AO21" s="14"/>
    </row>
    <row r="22" spans="1:41" ht="17.5" customHeight="1" x14ac:dyDescent="0.25">
      <c r="A22" s="87" t="s">
        <v>3</v>
      </c>
      <c r="B22" s="64"/>
      <c r="C22" s="65" t="s">
        <v>29</v>
      </c>
      <c r="D22" s="66"/>
      <c r="E22" s="66"/>
      <c r="F22" s="66"/>
      <c r="G22" s="67"/>
      <c r="H22" s="6">
        <v>40</v>
      </c>
      <c r="I22" s="4" t="s">
        <v>21</v>
      </c>
      <c r="J22" s="11">
        <v>20</v>
      </c>
      <c r="K22" s="12"/>
      <c r="L22" s="11">
        <v>20</v>
      </c>
      <c r="M22" s="12"/>
      <c r="N22" s="11">
        <v>20</v>
      </c>
      <c r="O22" s="12"/>
      <c r="P22" s="13">
        <f t="shared" si="4"/>
        <v>2400</v>
      </c>
      <c r="Q22" s="14"/>
      <c r="R22" s="11">
        <v>65</v>
      </c>
      <c r="S22" s="12"/>
      <c r="T22" s="11">
        <v>85</v>
      </c>
      <c r="U22" s="12"/>
      <c r="V22" s="11">
        <v>105</v>
      </c>
      <c r="W22" s="12"/>
      <c r="X22" s="13">
        <f t="shared" si="5"/>
        <v>10200</v>
      </c>
      <c r="Y22" s="14"/>
      <c r="Z22" s="11">
        <v>50</v>
      </c>
      <c r="AA22" s="12"/>
      <c r="AB22" s="11">
        <v>50</v>
      </c>
      <c r="AC22" s="12"/>
      <c r="AD22" s="11">
        <v>50</v>
      </c>
      <c r="AE22" s="12"/>
      <c r="AF22" s="13">
        <f t="shared" si="6"/>
        <v>6000</v>
      </c>
      <c r="AG22" s="14"/>
      <c r="AH22" s="11">
        <v>40</v>
      </c>
      <c r="AI22" s="12"/>
      <c r="AJ22" s="11">
        <v>40</v>
      </c>
      <c r="AK22" s="12"/>
      <c r="AL22" s="11">
        <v>40</v>
      </c>
      <c r="AM22" s="12"/>
      <c r="AN22" s="13">
        <f t="shared" si="7"/>
        <v>4800</v>
      </c>
      <c r="AO22" s="14"/>
    </row>
    <row r="23" spans="1:41" ht="17.25" customHeight="1" x14ac:dyDescent="0.25">
      <c r="A23" s="68" t="s">
        <v>4</v>
      </c>
      <c r="B23" s="64"/>
      <c r="C23" s="65" t="s">
        <v>5</v>
      </c>
      <c r="D23" s="66"/>
      <c r="E23" s="66"/>
      <c r="F23" s="66"/>
      <c r="G23" s="67"/>
      <c r="H23" s="6">
        <v>40</v>
      </c>
      <c r="I23" s="4" t="s">
        <v>22</v>
      </c>
      <c r="J23" s="11">
        <v>1</v>
      </c>
      <c r="K23" s="12"/>
      <c r="L23" s="11">
        <v>1</v>
      </c>
      <c r="M23" s="12"/>
      <c r="N23" s="11">
        <v>1</v>
      </c>
      <c r="O23" s="12"/>
      <c r="P23" s="13">
        <f t="shared" si="4"/>
        <v>120</v>
      </c>
      <c r="Q23" s="14"/>
      <c r="R23" s="11">
        <v>500</v>
      </c>
      <c r="S23" s="12"/>
      <c r="T23" s="11">
        <v>600</v>
      </c>
      <c r="U23" s="12"/>
      <c r="V23" s="11">
        <v>700</v>
      </c>
      <c r="W23" s="12"/>
      <c r="X23" s="13">
        <f t="shared" si="5"/>
        <v>72000</v>
      </c>
      <c r="Y23" s="14"/>
      <c r="Z23" s="11">
        <v>15</v>
      </c>
      <c r="AA23" s="12"/>
      <c r="AB23" s="11">
        <v>15</v>
      </c>
      <c r="AC23" s="12"/>
      <c r="AD23" s="11">
        <v>15</v>
      </c>
      <c r="AE23" s="12"/>
      <c r="AF23" s="13">
        <f t="shared" si="6"/>
        <v>1800</v>
      </c>
      <c r="AG23" s="14"/>
      <c r="AH23" s="11">
        <v>20</v>
      </c>
      <c r="AI23" s="12"/>
      <c r="AJ23" s="11">
        <v>20</v>
      </c>
      <c r="AK23" s="12"/>
      <c r="AL23" s="11">
        <v>20</v>
      </c>
      <c r="AM23" s="12"/>
      <c r="AN23" s="13">
        <f t="shared" si="7"/>
        <v>2400</v>
      </c>
      <c r="AO23" s="14"/>
    </row>
    <row r="24" spans="1:41" ht="17.5" customHeight="1" x14ac:dyDescent="0.25">
      <c r="A24" s="68" t="s">
        <v>9</v>
      </c>
      <c r="B24" s="64"/>
      <c r="C24" s="65" t="s">
        <v>16</v>
      </c>
      <c r="D24" s="66"/>
      <c r="E24" s="66"/>
      <c r="F24" s="66"/>
      <c r="G24" s="67"/>
      <c r="H24" s="6">
        <v>100</v>
      </c>
      <c r="I24" s="4" t="s">
        <v>21</v>
      </c>
      <c r="J24" s="11">
        <v>100</v>
      </c>
      <c r="K24" s="12"/>
      <c r="L24" s="11">
        <v>100</v>
      </c>
      <c r="M24" s="12"/>
      <c r="N24" s="11">
        <v>100</v>
      </c>
      <c r="O24" s="12"/>
      <c r="P24" s="13">
        <f t="shared" si="4"/>
        <v>30000</v>
      </c>
      <c r="Q24" s="14"/>
      <c r="R24" s="11">
        <v>150</v>
      </c>
      <c r="S24" s="12"/>
      <c r="T24" s="11">
        <v>170</v>
      </c>
      <c r="U24" s="12"/>
      <c r="V24" s="11">
        <v>190</v>
      </c>
      <c r="W24" s="12"/>
      <c r="X24" s="13">
        <f t="shared" si="5"/>
        <v>51000</v>
      </c>
      <c r="Y24" s="14"/>
      <c r="Z24" s="11">
        <v>150</v>
      </c>
      <c r="AA24" s="12"/>
      <c r="AB24" s="11">
        <v>150</v>
      </c>
      <c r="AC24" s="12"/>
      <c r="AD24" s="11">
        <v>150</v>
      </c>
      <c r="AE24" s="12"/>
      <c r="AF24" s="13">
        <f t="shared" si="6"/>
        <v>45000</v>
      </c>
      <c r="AG24" s="14"/>
      <c r="AH24" s="11">
        <v>145</v>
      </c>
      <c r="AI24" s="12"/>
      <c r="AJ24" s="11">
        <v>145</v>
      </c>
      <c r="AK24" s="12"/>
      <c r="AL24" s="11">
        <v>145</v>
      </c>
      <c r="AM24" s="12"/>
      <c r="AN24" s="13">
        <f t="shared" si="7"/>
        <v>43500</v>
      </c>
      <c r="AO24" s="14"/>
    </row>
    <row r="25" spans="1:41" ht="17.5" customHeight="1" x14ac:dyDescent="0.25">
      <c r="A25" s="68" t="s">
        <v>14</v>
      </c>
      <c r="B25" s="69"/>
      <c r="C25" s="65" t="s">
        <v>15</v>
      </c>
      <c r="D25" s="66"/>
      <c r="E25" s="66"/>
      <c r="F25" s="66"/>
      <c r="G25" s="67"/>
      <c r="H25" s="6">
        <v>100</v>
      </c>
      <c r="I25" s="4" t="s">
        <v>23</v>
      </c>
      <c r="J25" s="11">
        <v>1</v>
      </c>
      <c r="K25" s="12"/>
      <c r="L25" s="11">
        <v>1</v>
      </c>
      <c r="M25" s="12"/>
      <c r="N25" s="11">
        <v>1</v>
      </c>
      <c r="O25" s="12"/>
      <c r="P25" s="13">
        <f t="shared" si="4"/>
        <v>300</v>
      </c>
      <c r="Q25" s="14"/>
      <c r="R25" s="11">
        <v>1.5</v>
      </c>
      <c r="S25" s="12"/>
      <c r="T25" s="11">
        <v>2.5</v>
      </c>
      <c r="U25" s="12"/>
      <c r="V25" s="11">
        <v>3.5</v>
      </c>
      <c r="W25" s="12"/>
      <c r="X25" s="13">
        <f t="shared" si="5"/>
        <v>750</v>
      </c>
      <c r="Y25" s="14"/>
      <c r="Z25" s="11">
        <v>2</v>
      </c>
      <c r="AA25" s="12"/>
      <c r="AB25" s="11">
        <v>2</v>
      </c>
      <c r="AC25" s="12"/>
      <c r="AD25" s="11">
        <v>2</v>
      </c>
      <c r="AE25" s="12"/>
      <c r="AF25" s="13">
        <f t="shared" si="6"/>
        <v>600</v>
      </c>
      <c r="AG25" s="14"/>
      <c r="AH25" s="11">
        <v>3</v>
      </c>
      <c r="AI25" s="12"/>
      <c r="AJ25" s="11">
        <v>3</v>
      </c>
      <c r="AK25" s="12"/>
      <c r="AL25" s="11">
        <v>3</v>
      </c>
      <c r="AM25" s="12"/>
      <c r="AN25" s="13">
        <f t="shared" si="7"/>
        <v>900</v>
      </c>
      <c r="AO25" s="14"/>
    </row>
    <row r="26" spans="1:41" ht="16.5" customHeight="1" x14ac:dyDescent="0.25">
      <c r="A26" s="78"/>
      <c r="B26" s="79"/>
      <c r="C26" s="80"/>
      <c r="D26" s="81"/>
      <c r="E26" s="81"/>
      <c r="F26" s="81"/>
      <c r="G26" s="79"/>
      <c r="I26" s="7"/>
      <c r="J26" s="7"/>
      <c r="K26" s="7"/>
      <c r="L26" s="7"/>
      <c r="M26" s="7"/>
      <c r="N26" s="15" t="s">
        <v>24</v>
      </c>
      <c r="O26" s="16"/>
      <c r="P26" s="82">
        <f>SUM(P8:Q25)</f>
        <v>179823</v>
      </c>
      <c r="Q26" s="83"/>
      <c r="R26" s="7"/>
      <c r="S26" s="7"/>
      <c r="T26" s="7"/>
      <c r="U26" s="7"/>
      <c r="V26" s="15" t="s">
        <v>24</v>
      </c>
      <c r="W26" s="16"/>
      <c r="X26" s="17">
        <f>SUM(X8:Y25)</f>
        <v>475695</v>
      </c>
      <c r="Y26" s="18"/>
      <c r="Z26" s="7"/>
      <c r="AA26" s="7"/>
      <c r="AB26" s="7"/>
      <c r="AC26" s="7"/>
      <c r="AD26" s="15" t="s">
        <v>24</v>
      </c>
      <c r="AE26" s="16"/>
      <c r="AF26" s="17">
        <f>SUM(AF8:AG25)</f>
        <v>237180</v>
      </c>
      <c r="AG26" s="18"/>
      <c r="AH26" s="7"/>
      <c r="AI26" s="7"/>
      <c r="AJ26" s="7"/>
      <c r="AK26" s="7"/>
      <c r="AL26" s="15" t="s">
        <v>24</v>
      </c>
      <c r="AM26" s="16"/>
      <c r="AN26" s="17">
        <f>SUM(AN8:AO25)</f>
        <v>193305</v>
      </c>
      <c r="AO26" s="18"/>
    </row>
    <row r="27" spans="1:41" s="1" customFormat="1" ht="16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/>
    </row>
  </sheetData>
  <sheetProtection algorithmName="SHA-512" hashValue="i0MQxmV0Ze60LGw1gUHCw+yEF7bIniEvQ6ekHg52TSmfyi4EKM0NkIFUEJhB2nRlg4AVnL0Cg/KNn2TP7VMVVA==" saltValue="Hvhlo0OSO0SEnNAEw1n1Zw==" spinCount="100000" sheet="1" objects="1" scenarios="1" selectLockedCells="1" selectUnlockedCells="1"/>
  <mergeCells count="366">
    <mergeCell ref="A24:B24"/>
    <mergeCell ref="P21:Q21"/>
    <mergeCell ref="A6:B7"/>
    <mergeCell ref="C6:G7"/>
    <mergeCell ref="H6:I7"/>
    <mergeCell ref="J6:K7"/>
    <mergeCell ref="P6:Q7"/>
    <mergeCell ref="A9:B9"/>
    <mergeCell ref="C9:G9"/>
    <mergeCell ref="J9:K9"/>
    <mergeCell ref="P9:Q9"/>
    <mergeCell ref="C8:G8"/>
    <mergeCell ref="J8:K8"/>
    <mergeCell ref="P8:Q8"/>
    <mergeCell ref="N6:O7"/>
    <mergeCell ref="N8:O8"/>
    <mergeCell ref="N9:O9"/>
    <mergeCell ref="L6:M7"/>
    <mergeCell ref="L8:M8"/>
    <mergeCell ref="L9:M9"/>
    <mergeCell ref="J25:K25"/>
    <mergeCell ref="A26:B26"/>
    <mergeCell ref="C26:G26"/>
    <mergeCell ref="P26:Q26"/>
    <mergeCell ref="A8:B8"/>
    <mergeCell ref="A16:B16"/>
    <mergeCell ref="A22:B22"/>
    <mergeCell ref="C16:G16"/>
    <mergeCell ref="J16:K16"/>
    <mergeCell ref="A11:B11"/>
    <mergeCell ref="A13:B13"/>
    <mergeCell ref="C11:G11"/>
    <mergeCell ref="C13:G13"/>
    <mergeCell ref="C21:G21"/>
    <mergeCell ref="J21:K21"/>
    <mergeCell ref="J11:K11"/>
    <mergeCell ref="J13:K13"/>
    <mergeCell ref="P11:Q11"/>
    <mergeCell ref="J22:K22"/>
    <mergeCell ref="A15:B15"/>
    <mergeCell ref="C15:G15"/>
    <mergeCell ref="J15:K15"/>
    <mergeCell ref="L15:M15"/>
    <mergeCell ref="P15:Q15"/>
    <mergeCell ref="L12:M12"/>
    <mergeCell ref="N11:O11"/>
    <mergeCell ref="P13:Q13"/>
    <mergeCell ref="A21:B21"/>
    <mergeCell ref="P22:Q22"/>
    <mergeCell ref="P12:Q12"/>
    <mergeCell ref="N12:O12"/>
    <mergeCell ref="N23:O23"/>
    <mergeCell ref="N24:O24"/>
    <mergeCell ref="N15:O15"/>
    <mergeCell ref="P24:Q24"/>
    <mergeCell ref="C22:G22"/>
    <mergeCell ref="P18:Q18"/>
    <mergeCell ref="P17:Q17"/>
    <mergeCell ref="N13:O13"/>
    <mergeCell ref="N16:O16"/>
    <mergeCell ref="N17:O17"/>
    <mergeCell ref="N18:O18"/>
    <mergeCell ref="N21:O21"/>
    <mergeCell ref="C23:G23"/>
    <mergeCell ref="J23:K23"/>
    <mergeCell ref="C24:G24"/>
    <mergeCell ref="A23:B23"/>
    <mergeCell ref="P16:Q16"/>
    <mergeCell ref="J18:K18"/>
    <mergeCell ref="A17:B17"/>
    <mergeCell ref="C17:G17"/>
    <mergeCell ref="J17:K17"/>
    <mergeCell ref="J10:K10"/>
    <mergeCell ref="A10:B10"/>
    <mergeCell ref="C10:G10"/>
    <mergeCell ref="A12:B12"/>
    <mergeCell ref="C12:G12"/>
    <mergeCell ref="J12:K12"/>
    <mergeCell ref="N10:O10"/>
    <mergeCell ref="P25:Q25"/>
    <mergeCell ref="A25:B25"/>
    <mergeCell ref="C25:G25"/>
    <mergeCell ref="N25:O25"/>
    <mergeCell ref="L19:M19"/>
    <mergeCell ref="L21:M21"/>
    <mergeCell ref="L22:M22"/>
    <mergeCell ref="L23:M23"/>
    <mergeCell ref="L24:M24"/>
    <mergeCell ref="L25:M25"/>
    <mergeCell ref="A19:B19"/>
    <mergeCell ref="C19:G19"/>
    <mergeCell ref="J19:K19"/>
    <mergeCell ref="P23:Q23"/>
    <mergeCell ref="J24:K24"/>
    <mergeCell ref="L10:M10"/>
    <mergeCell ref="L11:M11"/>
    <mergeCell ref="L13:M13"/>
    <mergeCell ref="L16:M16"/>
    <mergeCell ref="L17:M17"/>
    <mergeCell ref="L18:M18"/>
    <mergeCell ref="A18:B18"/>
    <mergeCell ref="C18:G18"/>
    <mergeCell ref="A1:I1"/>
    <mergeCell ref="A2:I2"/>
    <mergeCell ref="A3:I3"/>
    <mergeCell ref="A4:I4"/>
    <mergeCell ref="J1:Q4"/>
    <mergeCell ref="A5:I5"/>
    <mergeCell ref="J5:Q5"/>
    <mergeCell ref="N26:O26"/>
    <mergeCell ref="A20:B20"/>
    <mergeCell ref="C20:G20"/>
    <mergeCell ref="J20:K20"/>
    <mergeCell ref="L20:M20"/>
    <mergeCell ref="N20:O20"/>
    <mergeCell ref="P20:Q20"/>
    <mergeCell ref="A14:B14"/>
    <mergeCell ref="C14:G14"/>
    <mergeCell ref="J14:K14"/>
    <mergeCell ref="L14:M14"/>
    <mergeCell ref="N14:O14"/>
    <mergeCell ref="P14:Q14"/>
    <mergeCell ref="P19:Q19"/>
    <mergeCell ref="N22:O22"/>
    <mergeCell ref="N19:O19"/>
    <mergeCell ref="P10:Q10"/>
    <mergeCell ref="R1:Y4"/>
    <mergeCell ref="R5:Y5"/>
    <mergeCell ref="R6:S7"/>
    <mergeCell ref="T6:U7"/>
    <mergeCell ref="V6:W7"/>
    <mergeCell ref="X6:Y7"/>
    <mergeCell ref="R8:S8"/>
    <mergeCell ref="T8:U8"/>
    <mergeCell ref="V8:W8"/>
    <mergeCell ref="X8:Y8"/>
    <mergeCell ref="R9:S9"/>
    <mergeCell ref="T9:U9"/>
    <mergeCell ref="V9:W9"/>
    <mergeCell ref="X9:Y9"/>
    <mergeCell ref="R10:S10"/>
    <mergeCell ref="T10:U10"/>
    <mergeCell ref="V10:W10"/>
    <mergeCell ref="X10:Y10"/>
    <mergeCell ref="R11:S11"/>
    <mergeCell ref="T11:U11"/>
    <mergeCell ref="V11:W11"/>
    <mergeCell ref="X11:Y11"/>
    <mergeCell ref="R12:S12"/>
    <mergeCell ref="T12:U12"/>
    <mergeCell ref="V12:W12"/>
    <mergeCell ref="X12:Y12"/>
    <mergeCell ref="R13:S13"/>
    <mergeCell ref="T13:U13"/>
    <mergeCell ref="V13:W13"/>
    <mergeCell ref="X13:Y13"/>
    <mergeCell ref="R14:S14"/>
    <mergeCell ref="T14:U14"/>
    <mergeCell ref="V14:W14"/>
    <mergeCell ref="X14:Y14"/>
    <mergeCell ref="R15:S15"/>
    <mergeCell ref="T15:U15"/>
    <mergeCell ref="V15:W15"/>
    <mergeCell ref="X15:Y15"/>
    <mergeCell ref="R16:S16"/>
    <mergeCell ref="T16:U16"/>
    <mergeCell ref="V16:W16"/>
    <mergeCell ref="X16:Y16"/>
    <mergeCell ref="R17:S17"/>
    <mergeCell ref="T17:U17"/>
    <mergeCell ref="V17:W17"/>
    <mergeCell ref="X17:Y17"/>
    <mergeCell ref="R18:S18"/>
    <mergeCell ref="T18:U18"/>
    <mergeCell ref="V18:W18"/>
    <mergeCell ref="X18:Y18"/>
    <mergeCell ref="R19:S19"/>
    <mergeCell ref="T19:U19"/>
    <mergeCell ref="V19:W19"/>
    <mergeCell ref="X19:Y19"/>
    <mergeCell ref="R20:S20"/>
    <mergeCell ref="T20:U20"/>
    <mergeCell ref="V20:W20"/>
    <mergeCell ref="X20:Y20"/>
    <mergeCell ref="R21:S21"/>
    <mergeCell ref="T21:U21"/>
    <mergeCell ref="V21:W21"/>
    <mergeCell ref="X21:Y21"/>
    <mergeCell ref="R22:S22"/>
    <mergeCell ref="T22:U22"/>
    <mergeCell ref="V22:W22"/>
    <mergeCell ref="X22:Y22"/>
    <mergeCell ref="R23:S23"/>
    <mergeCell ref="T23:U23"/>
    <mergeCell ref="V23:W23"/>
    <mergeCell ref="X23:Y23"/>
    <mergeCell ref="R24:S24"/>
    <mergeCell ref="T24:U24"/>
    <mergeCell ref="V24:W24"/>
    <mergeCell ref="X24:Y24"/>
    <mergeCell ref="R25:S25"/>
    <mergeCell ref="T25:U25"/>
    <mergeCell ref="V25:W25"/>
    <mergeCell ref="X25:Y25"/>
    <mergeCell ref="V26:W26"/>
    <mergeCell ref="X26:Y26"/>
    <mergeCell ref="Z1:AG4"/>
    <mergeCell ref="Z5:AG5"/>
    <mergeCell ref="Z6:AA7"/>
    <mergeCell ref="AB6:AC7"/>
    <mergeCell ref="AD6:AE7"/>
    <mergeCell ref="AF6:AG7"/>
    <mergeCell ref="Z8:AA8"/>
    <mergeCell ref="AB8:AC8"/>
    <mergeCell ref="AD8:AE8"/>
    <mergeCell ref="AF8:AG8"/>
    <mergeCell ref="Z9:AA9"/>
    <mergeCell ref="AB9:AC9"/>
    <mergeCell ref="AD9:AE9"/>
    <mergeCell ref="AF9:AG9"/>
    <mergeCell ref="Z10:AA10"/>
    <mergeCell ref="AB10:AC10"/>
    <mergeCell ref="AD10:AE10"/>
    <mergeCell ref="AF10:AG10"/>
    <mergeCell ref="Z11:AA11"/>
    <mergeCell ref="AB11:AC11"/>
    <mergeCell ref="AD11:AE11"/>
    <mergeCell ref="AF11:AG11"/>
    <mergeCell ref="Z12:AA12"/>
    <mergeCell ref="AB12:AC12"/>
    <mergeCell ref="AD12:AE12"/>
    <mergeCell ref="AF12:AG12"/>
    <mergeCell ref="Z13:AA13"/>
    <mergeCell ref="AB13:AC13"/>
    <mergeCell ref="AD13:AE13"/>
    <mergeCell ref="AF13:AG13"/>
    <mergeCell ref="Z14:AA14"/>
    <mergeCell ref="AB14:AC14"/>
    <mergeCell ref="AD14:AE14"/>
    <mergeCell ref="AF14:AG14"/>
    <mergeCell ref="Z15:AA15"/>
    <mergeCell ref="AB15:AC15"/>
    <mergeCell ref="AD15:AE15"/>
    <mergeCell ref="AF15:AG15"/>
    <mergeCell ref="Z16:AA16"/>
    <mergeCell ref="AB16:AC16"/>
    <mergeCell ref="AD16:AE16"/>
    <mergeCell ref="AF16:AG16"/>
    <mergeCell ref="Z17:AA17"/>
    <mergeCell ref="AB17:AC17"/>
    <mergeCell ref="AD17:AE17"/>
    <mergeCell ref="AF17:AG17"/>
    <mergeCell ref="Z18:AA18"/>
    <mergeCell ref="AB18:AC18"/>
    <mergeCell ref="AD18:AE18"/>
    <mergeCell ref="AF18:AG18"/>
    <mergeCell ref="Z19:AA19"/>
    <mergeCell ref="AB19:AC19"/>
    <mergeCell ref="AD19:AE19"/>
    <mergeCell ref="AF19:AG19"/>
    <mergeCell ref="Z20:AA20"/>
    <mergeCell ref="AB20:AC20"/>
    <mergeCell ref="AD20:AE20"/>
    <mergeCell ref="AF20:AG20"/>
    <mergeCell ref="Z21:AA21"/>
    <mergeCell ref="AB21:AC21"/>
    <mergeCell ref="AD21:AE21"/>
    <mergeCell ref="AF21:AG21"/>
    <mergeCell ref="Z22:AA22"/>
    <mergeCell ref="AB22:AC22"/>
    <mergeCell ref="AD22:AE22"/>
    <mergeCell ref="AF22:AG22"/>
    <mergeCell ref="Z23:AA23"/>
    <mergeCell ref="AB23:AC23"/>
    <mergeCell ref="AD23:AE23"/>
    <mergeCell ref="AF23:AG23"/>
    <mergeCell ref="Z24:AA24"/>
    <mergeCell ref="AB24:AC24"/>
    <mergeCell ref="AD24:AE24"/>
    <mergeCell ref="AF24:AG24"/>
    <mergeCell ref="Z25:AA25"/>
    <mergeCell ref="AB25:AC25"/>
    <mergeCell ref="AD25:AE25"/>
    <mergeCell ref="AF25:AG25"/>
    <mergeCell ref="AD26:AE26"/>
    <mergeCell ref="AF26:AG26"/>
    <mergeCell ref="AH1:AO4"/>
    <mergeCell ref="AH5:AO5"/>
    <mergeCell ref="AH6:AI7"/>
    <mergeCell ref="AJ6:AK7"/>
    <mergeCell ref="AL6:AM7"/>
    <mergeCell ref="AN6:AO7"/>
    <mergeCell ref="AH8:AI8"/>
    <mergeCell ref="AJ8:AK8"/>
    <mergeCell ref="AL8:AM8"/>
    <mergeCell ref="AN8:AO8"/>
    <mergeCell ref="AH9:AI9"/>
    <mergeCell ref="AJ9:AK9"/>
    <mergeCell ref="AL9:AM9"/>
    <mergeCell ref="AN9:AO9"/>
    <mergeCell ref="AH10:AI10"/>
    <mergeCell ref="AJ10:AK10"/>
    <mergeCell ref="AL10:AM10"/>
    <mergeCell ref="AN10:AO10"/>
    <mergeCell ref="AH11:AI11"/>
    <mergeCell ref="AJ11:AK11"/>
    <mergeCell ref="AL11:AM11"/>
    <mergeCell ref="AN11:AO11"/>
    <mergeCell ref="AH12:AI12"/>
    <mergeCell ref="AJ12:AK12"/>
    <mergeCell ref="AL12:AM12"/>
    <mergeCell ref="AN12:AO12"/>
    <mergeCell ref="AH13:AI13"/>
    <mergeCell ref="AJ13:AK13"/>
    <mergeCell ref="AL13:AM13"/>
    <mergeCell ref="AN13:AO13"/>
    <mergeCell ref="AH14:AI14"/>
    <mergeCell ref="AJ14:AK14"/>
    <mergeCell ref="AL14:AM14"/>
    <mergeCell ref="AN14:AO14"/>
    <mergeCell ref="AH15:AI15"/>
    <mergeCell ref="AJ15:AK15"/>
    <mergeCell ref="AL15:AM15"/>
    <mergeCell ref="AN15:AO15"/>
    <mergeCell ref="AH16:AI16"/>
    <mergeCell ref="AJ16:AK16"/>
    <mergeCell ref="AL16:AM16"/>
    <mergeCell ref="AN16:AO16"/>
    <mergeCell ref="AH17:AI17"/>
    <mergeCell ref="AJ17:AK17"/>
    <mergeCell ref="AL17:AM17"/>
    <mergeCell ref="AN17:AO17"/>
    <mergeCell ref="AH18:AI18"/>
    <mergeCell ref="AJ18:AK18"/>
    <mergeCell ref="AL18:AM18"/>
    <mergeCell ref="AN18:AO18"/>
    <mergeCell ref="AH19:AI19"/>
    <mergeCell ref="AJ19:AK19"/>
    <mergeCell ref="AL19:AM19"/>
    <mergeCell ref="AN19:AO19"/>
    <mergeCell ref="AH20:AI20"/>
    <mergeCell ref="AJ20:AK20"/>
    <mergeCell ref="AL20:AM20"/>
    <mergeCell ref="AN20:AO20"/>
    <mergeCell ref="AH21:AI21"/>
    <mergeCell ref="AJ21:AK21"/>
    <mergeCell ref="AL21:AM21"/>
    <mergeCell ref="AN21:AO21"/>
    <mergeCell ref="AH22:AI22"/>
    <mergeCell ref="AJ22:AK22"/>
    <mergeCell ref="AL22:AM22"/>
    <mergeCell ref="AN22:AO22"/>
    <mergeCell ref="AH23:AI23"/>
    <mergeCell ref="AJ23:AK23"/>
    <mergeCell ref="AL23:AM23"/>
    <mergeCell ref="AN23:AO23"/>
    <mergeCell ref="AH24:AI24"/>
    <mergeCell ref="AJ24:AK24"/>
    <mergeCell ref="AL24:AM24"/>
    <mergeCell ref="AN24:AO24"/>
    <mergeCell ref="AH25:AI25"/>
    <mergeCell ref="AJ25:AK25"/>
    <mergeCell ref="AL25:AM25"/>
    <mergeCell ref="AN25:AO25"/>
    <mergeCell ref="AL26:AM26"/>
    <mergeCell ref="AN26:AO26"/>
  </mergeCells>
  <phoneticPr fontId="2" type="noConversion"/>
  <pageMargins left="0.7" right="0.75" top="0.7" bottom="0.7" header="0" footer="0"/>
  <pageSetup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ID Dept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JBruna</dc:creator>
  <cp:lastModifiedBy>Sherry Groeschl</cp:lastModifiedBy>
  <cp:lastPrinted>2018-03-02T16:46:25Z</cp:lastPrinted>
  <dcterms:created xsi:type="dcterms:W3CDTF">2004-02-18T15:49:16Z</dcterms:created>
  <dcterms:modified xsi:type="dcterms:W3CDTF">2022-08-17T16:13:44Z</dcterms:modified>
</cp:coreProperties>
</file>