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ROJECTS\IN PROGRESS\2023 ROADSIDE SPRAY - PLK_POL_MICA_STJ\"/>
    </mc:Choice>
  </mc:AlternateContent>
  <xr:revisionPtr revIDLastSave="0" documentId="13_ncr:1_{EA7DF712-282E-43DB-97E0-96E84C1D8A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aluation Sheet" sheetId="1" r:id="rId1"/>
  </sheets>
  <definedNames>
    <definedName name="_xlnm.Print_Area" localSheetId="0">'Evaluation Sheet'!$A$1:$AF$55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0" i="1" l="1"/>
  <c r="Z16" i="1"/>
  <c r="J8" i="1"/>
  <c r="Z12" i="1"/>
  <c r="Z8" i="1"/>
  <c r="Z24" i="1" s="1"/>
  <c r="V20" i="1"/>
  <c r="V16" i="1"/>
  <c r="V12" i="1"/>
  <c r="V8" i="1"/>
  <c r="R20" i="1"/>
  <c r="R8" i="1"/>
  <c r="N20" i="1"/>
  <c r="N16" i="1"/>
  <c r="N12" i="1"/>
  <c r="N8" i="1"/>
  <c r="J20" i="1"/>
  <c r="J16" i="1"/>
  <c r="J12" i="1"/>
  <c r="V24" i="1" l="1"/>
  <c r="R24" i="1"/>
  <c r="N24" i="1"/>
  <c r="J24" i="1"/>
</calcChain>
</file>

<file path=xl/sharedStrings.xml><?xml version="1.0" encoding="utf-8"?>
<sst xmlns="http://schemas.openxmlformats.org/spreadsheetml/2006/main" count="68" uniqueCount="41">
  <si>
    <t>SUPERVISORY</t>
  </si>
  <si>
    <t>AREA</t>
  </si>
  <si>
    <t>PRICE PER</t>
  </si>
  <si>
    <t>TOTAL EXTENDED</t>
  </si>
  <si>
    <t>AMOUNT</t>
  </si>
  <si>
    <t>UNIT</t>
  </si>
  <si>
    <t xml:space="preserve">PROJECT NAME </t>
  </si>
  <si>
    <t xml:space="preserve"> AND NUMBER</t>
  </si>
  <si>
    <t>ITEM TYPE</t>
  </si>
  <si>
    <t>QUANTITY OF ITEMS</t>
  </si>
  <si>
    <t>UNIT OF MEASURE</t>
  </si>
  <si>
    <t>Priest Lake</t>
  </si>
  <si>
    <t>Pend Oreille Lake</t>
  </si>
  <si>
    <t>Mica</t>
  </si>
  <si>
    <t>St. Joe</t>
  </si>
  <si>
    <t>PL Roadside Spray 23</t>
  </si>
  <si>
    <t>10-0714-228-22</t>
  </si>
  <si>
    <t>Broadcast Application</t>
  </si>
  <si>
    <t>Miles</t>
  </si>
  <si>
    <t>*State provided herbicides and adjuvants</t>
  </si>
  <si>
    <t>POL 2023 Roadside Spray</t>
  </si>
  <si>
    <t>20-0980-228-22</t>
  </si>
  <si>
    <t>Mica Roadside Spray</t>
  </si>
  <si>
    <t>22-0207-228-21</t>
  </si>
  <si>
    <t>2023 St. Joe Roadside Spray</t>
  </si>
  <si>
    <t>30-872-228-23</t>
  </si>
  <si>
    <t>ROADSIDE SPRAY</t>
  </si>
  <si>
    <r>
      <t>PROJECT NO. _</t>
    </r>
    <r>
      <rPr>
        <b/>
        <u/>
        <sz val="11"/>
        <rFont val="Arial"/>
        <family val="2"/>
      </rPr>
      <t>23</t>
    </r>
    <r>
      <rPr>
        <b/>
        <sz val="11"/>
        <rFont val="Arial"/>
        <family val="2"/>
      </rPr>
      <t>_-_</t>
    </r>
    <r>
      <rPr>
        <b/>
        <u/>
        <sz val="11"/>
        <rFont val="Arial"/>
        <family val="2"/>
      </rPr>
      <t>207</t>
    </r>
    <r>
      <rPr>
        <b/>
        <sz val="11"/>
        <rFont val="Arial"/>
        <family val="2"/>
      </rPr>
      <t>__ EVALUATION SHEET</t>
    </r>
  </si>
  <si>
    <t>Camvie Tree &amp; Landscaping</t>
  </si>
  <si>
    <t>Chattaroy, WA</t>
  </si>
  <si>
    <t>Silhouette Farm &amp; Forestry</t>
  </si>
  <si>
    <t>Medford, OR</t>
  </si>
  <si>
    <t>Morrison Grit LLC</t>
  </si>
  <si>
    <t>Hayden, ID</t>
  </si>
  <si>
    <t xml:space="preserve">NO </t>
  </si>
  <si>
    <t xml:space="preserve">BID </t>
  </si>
  <si>
    <t>Woodland Resource Services</t>
  </si>
  <si>
    <t>Ellensburg, WA</t>
  </si>
  <si>
    <t>Custom Spray Service</t>
  </si>
  <si>
    <t>Spokane, WA</t>
  </si>
  <si>
    <t>No ID Professional App. License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</si>
</sst>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00"/>
    <numFmt numFmtId="165" formatCode="&quot;$&quot;#,##0.00"/>
  </numFmts>
  <fonts count="10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u/>
      <sz val="1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25">
    <xf numFmtId="0" fontId="0" fillId="0" borderId="0" xfId="0"/>
    <xf numFmtId="0" fontId="5" fillId="0" borderId="0" xfId="0" applyFont="1"/>
    <xf numFmtId="44" fontId="4" fillId="4" borderId="6" xfId="0" applyNumberFormat="1" applyFont="1" applyFill="1" applyBorder="1" applyAlignment="1">
      <alignment horizontal="left"/>
    </xf>
    <xf numFmtId="44" fontId="4" fillId="4" borderId="11" xfId="0" applyNumberFormat="1" applyFont="1" applyFill="1" applyBorder="1" applyAlignment="1">
      <alignment horizontal="left"/>
    </xf>
    <xf numFmtId="44" fontId="4" fillId="4" borderId="12" xfId="0" applyNumberFormat="1" applyFont="1" applyFill="1" applyBorder="1" applyAlignment="1">
      <alignment horizontal="left"/>
    </xf>
    <xf numFmtId="0" fontId="2" fillId="4" borderId="20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0" xfId="0" applyFont="1"/>
    <xf numFmtId="165" fontId="2" fillId="2" borderId="6" xfId="0" applyNumberFormat="1" applyFont="1" applyFill="1" applyBorder="1" applyAlignment="1" applyProtection="1">
      <alignment horizontal="center" vertical="center"/>
      <protection locked="0"/>
    </xf>
    <xf numFmtId="44" fontId="2" fillId="0" borderId="6" xfId="0" applyNumberFormat="1" applyFont="1" applyBorder="1" applyAlignment="1">
      <alignment horizontal="center" vertical="center"/>
    </xf>
    <xf numFmtId="44" fontId="2" fillId="0" borderId="11" xfId="0" applyNumberFormat="1" applyFont="1" applyBorder="1" applyAlignment="1">
      <alignment horizontal="center" vertical="center"/>
    </xf>
    <xf numFmtId="44" fontId="2" fillId="0" borderId="12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left"/>
    </xf>
    <xf numFmtId="0" fontId="2" fillId="4" borderId="29" xfId="0" applyFont="1" applyFill="1" applyBorder="1" applyAlignment="1">
      <alignment horizontal="left"/>
    </xf>
    <xf numFmtId="0" fontId="2" fillId="4" borderId="30" xfId="0" applyFont="1" applyFill="1" applyBorder="1" applyAlignment="1">
      <alignment horizontal="left"/>
    </xf>
    <xf numFmtId="0" fontId="2" fillId="4" borderId="32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 applyProtection="1">
      <alignment horizontal="center" vertical="center"/>
      <protection locked="0"/>
    </xf>
    <xf numFmtId="3" fontId="2" fillId="0" borderId="16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vertical="center"/>
    </xf>
    <xf numFmtId="0" fontId="2" fillId="4" borderId="27" xfId="0" applyFont="1" applyFill="1" applyBorder="1" applyAlignment="1">
      <alignment horizontal="center"/>
    </xf>
    <xf numFmtId="164" fontId="2" fillId="4" borderId="36" xfId="0" applyNumberFormat="1" applyFont="1" applyFill="1" applyBorder="1"/>
    <xf numFmtId="165" fontId="2" fillId="2" borderId="36" xfId="0" applyNumberFormat="1" applyFont="1" applyFill="1" applyBorder="1" applyAlignment="1" applyProtection="1">
      <alignment horizontal="center" vertical="center"/>
      <protection locked="0"/>
    </xf>
    <xf numFmtId="164" fontId="2" fillId="4" borderId="31" xfId="0" applyNumberFormat="1" applyFont="1" applyFill="1" applyBorder="1"/>
    <xf numFmtId="3" fontId="2" fillId="0" borderId="15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64" fontId="2" fillId="4" borderId="24" xfId="0" applyNumberFormat="1" applyFont="1" applyFill="1" applyBorder="1"/>
    <xf numFmtId="3" fontId="2" fillId="0" borderId="17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165" fontId="3" fillId="2" borderId="6" xfId="0" applyNumberFormat="1" applyFont="1" applyFill="1" applyBorder="1" applyAlignment="1" applyProtection="1">
      <alignment horizontal="center" vertical="center"/>
      <protection locked="0"/>
    </xf>
    <xf numFmtId="0" fontId="2" fillId="4" borderId="37" xfId="0" applyFont="1" applyFill="1" applyBorder="1" applyAlignment="1">
      <alignment horizontal="center"/>
    </xf>
    <xf numFmtId="44" fontId="3" fillId="5" borderId="6" xfId="0" applyNumberFormat="1" applyFont="1" applyFill="1" applyBorder="1" applyAlignment="1">
      <alignment horizontal="center" vertical="center"/>
    </xf>
    <xf numFmtId="44" fontId="3" fillId="5" borderId="11" xfId="0" applyNumberFormat="1" applyFont="1" applyFill="1" applyBorder="1" applyAlignment="1">
      <alignment horizontal="center" vertical="center"/>
    </xf>
    <xf numFmtId="44" fontId="3" fillId="5" borderId="12" xfId="0" applyNumberFormat="1" applyFont="1" applyFill="1" applyBorder="1" applyAlignment="1">
      <alignment horizontal="center" vertical="center"/>
    </xf>
    <xf numFmtId="44" fontId="4" fillId="0" borderId="14" xfId="0" applyNumberFormat="1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4" fillId="0" borderId="10" xfId="0" applyNumberFormat="1" applyFont="1" applyBorder="1" applyAlignment="1">
      <alignment horizontal="center"/>
    </xf>
    <xf numFmtId="44" fontId="3" fillId="0" borderId="6" xfId="0" applyNumberFormat="1" applyFont="1" applyBorder="1" applyAlignment="1">
      <alignment horizontal="center" vertical="center"/>
    </xf>
    <xf numFmtId="44" fontId="3" fillId="0" borderId="11" xfId="0" applyNumberFormat="1" applyFont="1" applyBorder="1" applyAlignment="1">
      <alignment horizontal="center" vertical="center"/>
    </xf>
    <xf numFmtId="44" fontId="3" fillId="0" borderId="12" xfId="0" applyNumberFormat="1" applyFont="1" applyBorder="1" applyAlignment="1">
      <alignment horizontal="center" vertical="center"/>
    </xf>
    <xf numFmtId="44" fontId="3" fillId="5" borderId="6" xfId="0" applyNumberFormat="1" applyFont="1" applyFill="1" applyBorder="1" applyAlignment="1">
      <alignment horizontal="center" vertical="center"/>
    </xf>
    <xf numFmtId="44" fontId="3" fillId="5" borderId="11" xfId="0" applyNumberFormat="1" applyFont="1" applyFill="1" applyBorder="1" applyAlignment="1">
      <alignment horizontal="center" vertical="center"/>
    </xf>
    <xf numFmtId="44" fontId="3" fillId="5" borderId="12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4" fontId="2" fillId="0" borderId="6" xfId="0" applyNumberFormat="1" applyFont="1" applyBorder="1" applyAlignment="1">
      <alignment horizontal="center" vertical="center"/>
    </xf>
    <xf numFmtId="44" fontId="2" fillId="0" borderId="11" xfId="0" applyNumberFormat="1" applyFont="1" applyBorder="1" applyAlignment="1">
      <alignment horizontal="center" vertical="center"/>
    </xf>
    <xf numFmtId="44" fontId="2" fillId="0" borderId="12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4" borderId="28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2" fillId="3" borderId="17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165" fontId="2" fillId="0" borderId="6" xfId="0" applyNumberFormat="1" applyFont="1" applyFill="1" applyBorder="1" applyAlignment="1" applyProtection="1">
      <alignment horizontal="center" vertical="center"/>
      <protection locked="0"/>
    </xf>
    <xf numFmtId="165" fontId="2" fillId="0" borderId="2" xfId="0" applyNumberFormat="1" applyFont="1" applyFill="1" applyBorder="1" applyAlignment="1" applyProtection="1">
      <alignment horizontal="center" vertical="center"/>
      <protection locked="0"/>
    </xf>
    <xf numFmtId="164" fontId="2" fillId="0" borderId="36" xfId="0" applyNumberFormat="1" applyFont="1" applyFill="1" applyBorder="1"/>
    <xf numFmtId="0" fontId="5" fillId="0" borderId="14" xfId="0" applyFont="1" applyFill="1" applyBorder="1" applyAlignment="1">
      <alignment horizontal="center"/>
    </xf>
    <xf numFmtId="164" fontId="2" fillId="0" borderId="24" xfId="0" applyNumberFormat="1" applyFont="1" applyFill="1" applyBorder="1"/>
    <xf numFmtId="0" fontId="5" fillId="0" borderId="2" xfId="0" applyFont="1" applyFill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5" fontId="2" fillId="5" borderId="2" xfId="0" applyNumberFormat="1" applyFont="1" applyFill="1" applyBorder="1" applyAlignment="1" applyProtection="1">
      <alignment horizontal="center" vertical="center"/>
      <protection locked="0"/>
    </xf>
    <xf numFmtId="44" fontId="2" fillId="5" borderId="6" xfId="0" applyNumberFormat="1" applyFont="1" applyFill="1" applyBorder="1" applyAlignment="1">
      <alignment horizontal="center" vertical="center"/>
    </xf>
    <xf numFmtId="44" fontId="2" fillId="5" borderId="11" xfId="0" applyNumberFormat="1" applyFont="1" applyFill="1" applyBorder="1" applyAlignment="1">
      <alignment horizontal="center" vertical="center"/>
    </xf>
    <xf numFmtId="44" fontId="2" fillId="5" borderId="12" xfId="0" applyNumberFormat="1" applyFont="1" applyFill="1" applyBorder="1" applyAlignment="1">
      <alignment horizontal="center" vertical="center"/>
    </xf>
    <xf numFmtId="164" fontId="2" fillId="5" borderId="31" xfId="0" applyNumberFormat="1" applyFont="1" applyFill="1" applyBorder="1"/>
    <xf numFmtId="44" fontId="4" fillId="5" borderId="6" xfId="0" applyNumberFormat="1" applyFont="1" applyFill="1" applyBorder="1" applyAlignment="1">
      <alignment horizontal="left"/>
    </xf>
    <xf numFmtId="44" fontId="4" fillId="5" borderId="11" xfId="0" applyNumberFormat="1" applyFont="1" applyFill="1" applyBorder="1" applyAlignment="1">
      <alignment horizontal="left"/>
    </xf>
    <xf numFmtId="44" fontId="4" fillId="5" borderId="12" xfId="0" applyNumberFormat="1" applyFont="1" applyFill="1" applyBorder="1" applyAlignment="1">
      <alignment horizontal="left"/>
    </xf>
    <xf numFmtId="44" fontId="4" fillId="5" borderId="14" xfId="0" applyNumberFormat="1" applyFont="1" applyFill="1" applyBorder="1" applyAlignment="1">
      <alignment horizontal="center"/>
    </xf>
    <xf numFmtId="44" fontId="4" fillId="5" borderId="4" xfId="0" applyNumberFormat="1" applyFont="1" applyFill="1" applyBorder="1" applyAlignment="1">
      <alignment horizontal="center"/>
    </xf>
    <xf numFmtId="44" fontId="4" fillId="5" borderId="10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65" fontId="3" fillId="5" borderId="6" xfId="0" applyNumberFormat="1" applyFont="1" applyFill="1" applyBorder="1" applyAlignment="1" applyProtection="1">
      <alignment horizontal="center" vertical="center"/>
      <protection locked="0"/>
    </xf>
    <xf numFmtId="165" fontId="3" fillId="5" borderId="2" xfId="0" applyNumberFormat="1" applyFont="1" applyFill="1" applyBorder="1" applyAlignment="1" applyProtection="1">
      <alignment horizontal="center" vertical="center"/>
      <protection locked="0"/>
    </xf>
    <xf numFmtId="164" fontId="3" fillId="5" borderId="31" xfId="0" applyNumberFormat="1" applyFont="1" applyFill="1" applyBorder="1"/>
    <xf numFmtId="44" fontId="8" fillId="5" borderId="6" xfId="0" applyNumberFormat="1" applyFont="1" applyFill="1" applyBorder="1" applyAlignment="1">
      <alignment horizontal="left"/>
    </xf>
    <xf numFmtId="44" fontId="8" fillId="5" borderId="11" xfId="0" applyNumberFormat="1" applyFont="1" applyFill="1" applyBorder="1" applyAlignment="1">
      <alignment horizontal="left"/>
    </xf>
    <xf numFmtId="44" fontId="8" fillId="5" borderId="12" xfId="0" applyNumberFormat="1" applyFont="1" applyFill="1" applyBorder="1" applyAlignment="1">
      <alignment horizontal="left"/>
    </xf>
    <xf numFmtId="0" fontId="9" fillId="5" borderId="14" xfId="0" applyFont="1" applyFill="1" applyBorder="1" applyAlignment="1">
      <alignment horizontal="center"/>
    </xf>
    <xf numFmtId="44" fontId="8" fillId="5" borderId="14" xfId="0" applyNumberFormat="1" applyFont="1" applyFill="1" applyBorder="1" applyAlignment="1">
      <alignment horizontal="center"/>
    </xf>
    <xf numFmtId="44" fontId="8" fillId="5" borderId="4" xfId="0" applyNumberFormat="1" applyFont="1" applyFill="1" applyBorder="1" applyAlignment="1">
      <alignment horizontal="center"/>
    </xf>
    <xf numFmtId="44" fontId="8" fillId="5" borderId="10" xfId="0" applyNumberFormat="1" applyFont="1" applyFill="1" applyBorder="1" applyAlignment="1">
      <alignment horizontal="center"/>
    </xf>
    <xf numFmtId="164" fontId="3" fillId="5" borderId="24" xfId="0" applyNumberFormat="1" applyFont="1" applyFill="1" applyBorder="1"/>
    <xf numFmtId="0" fontId="9" fillId="5" borderId="2" xfId="0" applyFont="1" applyFill="1" applyBorder="1" applyAlignment="1">
      <alignment horizontal="center"/>
    </xf>
  </cellXfs>
  <cellStyles count="2">
    <cellStyle name="Normal" xfId="0" builtinId="0"/>
    <cellStyle name="Normal 2" xfId="1" xr:uid="{58C45CDC-C678-485B-99FA-3C7F610DDB5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4"/>
  <sheetViews>
    <sheetView tabSelected="1" zoomScaleNormal="100" workbookViewId="0">
      <selection activeCell="S33" sqref="S33"/>
    </sheetView>
  </sheetViews>
  <sheetFormatPr defaultRowHeight="12.75" x14ac:dyDescent="0.2"/>
  <cols>
    <col min="1" max="1" width="8.85546875" customWidth="1"/>
    <col min="2" max="2" width="9.5703125" customWidth="1"/>
    <col min="5" max="5" width="7.5703125" customWidth="1"/>
    <col min="6" max="6" width="19.7109375" customWidth="1"/>
    <col min="7" max="8" width="17.5703125" customWidth="1"/>
    <col min="9" max="9" width="15.140625" customWidth="1"/>
    <col min="10" max="10" width="10.7109375" bestFit="1" customWidth="1"/>
    <col min="11" max="12" width="4.85546875" customWidth="1"/>
    <col min="13" max="13" width="12.42578125" bestFit="1" customWidth="1"/>
    <col min="15" max="16" width="5" customWidth="1"/>
    <col min="17" max="17" width="12.42578125" bestFit="1" customWidth="1"/>
    <col min="19" max="20" width="5" customWidth="1"/>
    <col min="21" max="21" width="12.42578125" bestFit="1" customWidth="1"/>
    <col min="23" max="24" width="5" customWidth="1"/>
    <col min="25" max="25" width="12.42578125" bestFit="1" customWidth="1"/>
    <col min="27" max="28" width="5.42578125" customWidth="1"/>
    <col min="29" max="29" width="12.42578125" bestFit="1" customWidth="1"/>
    <col min="31" max="32" width="4.85546875" customWidth="1"/>
  </cols>
  <sheetData>
    <row r="1" spans="1:32" ht="15" x14ac:dyDescent="0.25">
      <c r="A1" s="59" t="s">
        <v>27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2" ht="15" x14ac:dyDescent="0.25">
      <c r="A2" s="59" t="s">
        <v>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</row>
    <row r="3" spans="1:32" ht="15" x14ac:dyDescent="0.25">
      <c r="A3" s="10"/>
      <c r="B3" s="10"/>
      <c r="C3" s="10"/>
      <c r="D3" s="10"/>
      <c r="E3" s="10"/>
      <c r="F3" s="10"/>
      <c r="G3" s="10"/>
      <c r="H3" s="10"/>
      <c r="I3" s="68" t="s">
        <v>28</v>
      </c>
      <c r="J3" s="69"/>
      <c r="K3" s="69"/>
      <c r="L3" s="70"/>
      <c r="M3" s="68" t="s">
        <v>30</v>
      </c>
      <c r="N3" s="69"/>
      <c r="O3" s="69"/>
      <c r="P3" s="70"/>
      <c r="Q3" s="68" t="s">
        <v>32</v>
      </c>
      <c r="R3" s="69"/>
      <c r="S3" s="69"/>
      <c r="T3" s="70"/>
      <c r="U3" s="68" t="s">
        <v>36</v>
      </c>
      <c r="V3" s="69"/>
      <c r="W3" s="69"/>
      <c r="X3" s="70"/>
      <c r="Y3" s="68" t="s">
        <v>38</v>
      </c>
      <c r="Z3" s="69"/>
      <c r="AA3" s="69"/>
      <c r="AB3" s="70"/>
    </row>
    <row r="4" spans="1:32" ht="15" x14ac:dyDescent="0.25">
      <c r="A4" s="10"/>
      <c r="B4" s="10"/>
      <c r="C4" s="10"/>
      <c r="D4" s="10"/>
      <c r="E4" s="10"/>
      <c r="F4" s="10"/>
      <c r="G4" s="10"/>
      <c r="H4" s="10"/>
      <c r="I4" s="71" t="s">
        <v>29</v>
      </c>
      <c r="J4" s="72"/>
      <c r="K4" s="72"/>
      <c r="L4" s="73"/>
      <c r="M4" s="71" t="s">
        <v>31</v>
      </c>
      <c r="N4" s="72"/>
      <c r="O4" s="72"/>
      <c r="P4" s="73"/>
      <c r="Q4" s="71" t="s">
        <v>33</v>
      </c>
      <c r="R4" s="72"/>
      <c r="S4" s="72"/>
      <c r="T4" s="73"/>
      <c r="U4" s="71" t="s">
        <v>37</v>
      </c>
      <c r="V4" s="72"/>
      <c r="W4" s="72"/>
      <c r="X4" s="73"/>
      <c r="Y4" s="71" t="s">
        <v>39</v>
      </c>
      <c r="Z4" s="72"/>
      <c r="AA4" s="72"/>
      <c r="AB4" s="73"/>
    </row>
    <row r="5" spans="1:32" ht="17.100000000000001" customHeight="1" x14ac:dyDescent="0.2">
      <c r="A5" s="60" t="s">
        <v>0</v>
      </c>
      <c r="B5" s="61"/>
      <c r="C5" s="60" t="s">
        <v>6</v>
      </c>
      <c r="D5" s="62"/>
      <c r="E5" s="61"/>
      <c r="F5" s="83" t="s">
        <v>8</v>
      </c>
      <c r="G5" s="83" t="s">
        <v>9</v>
      </c>
      <c r="H5" s="83" t="s">
        <v>10</v>
      </c>
      <c r="I5" s="8" t="s">
        <v>2</v>
      </c>
      <c r="J5" s="60" t="s">
        <v>3</v>
      </c>
      <c r="K5" s="62"/>
      <c r="L5" s="66"/>
      <c r="M5" s="8" t="s">
        <v>2</v>
      </c>
      <c r="N5" s="60" t="s">
        <v>3</v>
      </c>
      <c r="O5" s="62"/>
      <c r="P5" s="66"/>
      <c r="Q5" s="8" t="s">
        <v>2</v>
      </c>
      <c r="R5" s="60" t="s">
        <v>3</v>
      </c>
      <c r="S5" s="62"/>
      <c r="T5" s="66"/>
      <c r="U5" s="8" t="s">
        <v>2</v>
      </c>
      <c r="V5" s="60" t="s">
        <v>3</v>
      </c>
      <c r="W5" s="62"/>
      <c r="X5" s="66"/>
      <c r="Y5" s="8" t="s">
        <v>2</v>
      </c>
      <c r="Z5" s="60" t="s">
        <v>3</v>
      </c>
      <c r="AA5" s="62"/>
      <c r="AB5" s="66"/>
    </row>
    <row r="6" spans="1:32" ht="17.100000000000001" customHeight="1" thickBot="1" x14ac:dyDescent="0.25">
      <c r="A6" s="63" t="s">
        <v>1</v>
      </c>
      <c r="B6" s="64"/>
      <c r="C6" s="63" t="s">
        <v>7</v>
      </c>
      <c r="D6" s="65"/>
      <c r="E6" s="64"/>
      <c r="F6" s="84"/>
      <c r="G6" s="84"/>
      <c r="H6" s="84"/>
      <c r="I6" s="9" t="s">
        <v>5</v>
      </c>
      <c r="J6" s="63" t="s">
        <v>4</v>
      </c>
      <c r="K6" s="65"/>
      <c r="L6" s="67"/>
      <c r="M6" s="9" t="s">
        <v>5</v>
      </c>
      <c r="N6" s="63" t="s">
        <v>4</v>
      </c>
      <c r="O6" s="65"/>
      <c r="P6" s="67"/>
      <c r="Q6" s="9" t="s">
        <v>5</v>
      </c>
      <c r="R6" s="63" t="s">
        <v>4</v>
      </c>
      <c r="S6" s="65"/>
      <c r="T6" s="67"/>
      <c r="U6" s="9" t="s">
        <v>5</v>
      </c>
      <c r="V6" s="63" t="s">
        <v>4</v>
      </c>
      <c r="W6" s="65"/>
      <c r="X6" s="67"/>
      <c r="Y6" s="9" t="s">
        <v>5</v>
      </c>
      <c r="Z6" s="63" t="s">
        <v>4</v>
      </c>
      <c r="AA6" s="65"/>
      <c r="AB6" s="67"/>
    </row>
    <row r="7" spans="1:32" s="1" customFormat="1" ht="17.45" customHeight="1" x14ac:dyDescent="0.2">
      <c r="A7" s="85" t="s">
        <v>11</v>
      </c>
      <c r="B7" s="86"/>
      <c r="C7" s="55" t="s">
        <v>15</v>
      </c>
      <c r="D7" s="56"/>
      <c r="E7" s="57"/>
      <c r="F7" s="77" t="s">
        <v>17</v>
      </c>
      <c r="G7" s="29">
        <v>111</v>
      </c>
      <c r="H7" s="79" t="s">
        <v>18</v>
      </c>
      <c r="I7" s="7"/>
      <c r="J7" s="40"/>
      <c r="K7" s="41"/>
      <c r="L7" s="42"/>
      <c r="M7" s="7"/>
      <c r="N7" s="40"/>
      <c r="O7" s="41"/>
      <c r="P7" s="42"/>
      <c r="Q7" s="98" t="s">
        <v>40</v>
      </c>
      <c r="R7" s="99"/>
      <c r="S7" s="99"/>
      <c r="T7" s="100"/>
      <c r="U7" s="7"/>
      <c r="V7" s="40"/>
      <c r="W7" s="41"/>
      <c r="X7" s="42"/>
      <c r="Y7" s="7"/>
      <c r="Z7" s="40"/>
      <c r="AA7" s="41"/>
      <c r="AB7" s="42"/>
    </row>
    <row r="8" spans="1:32" s="1" customFormat="1" ht="17.45" customHeight="1" x14ac:dyDescent="0.2">
      <c r="A8" s="87"/>
      <c r="B8" s="88"/>
      <c r="C8" s="49" t="s">
        <v>16</v>
      </c>
      <c r="D8" s="50"/>
      <c r="E8" s="51"/>
      <c r="F8" s="78"/>
      <c r="G8" s="24"/>
      <c r="H8" s="80"/>
      <c r="I8" s="11">
        <v>147.5</v>
      </c>
      <c r="J8" s="52">
        <f>PRODUCT(G7*I8)</f>
        <v>16372.5</v>
      </c>
      <c r="K8" s="53"/>
      <c r="L8" s="54"/>
      <c r="M8" s="11">
        <v>1587</v>
      </c>
      <c r="N8" s="52">
        <f>PRODUCT(G7*M8)</f>
        <v>176157</v>
      </c>
      <c r="O8" s="53"/>
      <c r="P8" s="54"/>
      <c r="Q8" s="92">
        <v>38.5</v>
      </c>
      <c r="R8" s="52">
        <f>PRODUCT(G7*Q8)</f>
        <v>4273.5</v>
      </c>
      <c r="S8" s="53"/>
      <c r="T8" s="54"/>
      <c r="U8" s="22">
        <v>110</v>
      </c>
      <c r="V8" s="52">
        <f>PRODUCT(G7*U8)</f>
        <v>12210</v>
      </c>
      <c r="W8" s="53"/>
      <c r="X8" s="54"/>
      <c r="Y8" s="113">
        <v>98</v>
      </c>
      <c r="Z8" s="46">
        <f>PRODUCT(G7*Y8)</f>
        <v>10878</v>
      </c>
      <c r="AA8" s="47"/>
      <c r="AB8" s="48"/>
    </row>
    <row r="9" spans="1:32" s="1" customFormat="1" ht="17.45" customHeight="1" x14ac:dyDescent="0.25">
      <c r="A9" s="81" t="s">
        <v>19</v>
      </c>
      <c r="B9" s="82"/>
      <c r="C9" s="82"/>
      <c r="D9" s="82"/>
      <c r="E9" s="82"/>
      <c r="F9" s="82"/>
      <c r="G9" s="82"/>
      <c r="H9" s="82"/>
      <c r="I9" s="22"/>
      <c r="J9" s="12"/>
      <c r="K9" s="13"/>
      <c r="L9" s="14"/>
      <c r="M9" s="22"/>
      <c r="N9" s="12"/>
      <c r="O9" s="13"/>
      <c r="P9" s="14"/>
      <c r="Q9" s="93"/>
      <c r="R9" s="12"/>
      <c r="S9" s="13"/>
      <c r="T9" s="14"/>
      <c r="U9" s="27"/>
      <c r="V9" s="12"/>
      <c r="W9" s="13"/>
      <c r="X9" s="14"/>
      <c r="Y9" s="114"/>
      <c r="Z9" s="37"/>
      <c r="AA9" s="38"/>
      <c r="AB9" s="39"/>
    </row>
    <row r="10" spans="1:32" s="1" customFormat="1" ht="3" customHeight="1" thickBot="1" x14ac:dyDescent="0.3">
      <c r="A10" s="20"/>
      <c r="B10" s="21"/>
      <c r="C10" s="74"/>
      <c r="D10" s="75"/>
      <c r="E10" s="76"/>
      <c r="F10" s="5"/>
      <c r="G10" s="6"/>
      <c r="H10" s="25"/>
      <c r="I10" s="26"/>
      <c r="J10" s="2"/>
      <c r="K10" s="3"/>
      <c r="L10" s="4"/>
      <c r="M10" s="26"/>
      <c r="N10" s="2"/>
      <c r="O10" s="3"/>
      <c r="P10" s="4"/>
      <c r="Q10" s="94"/>
      <c r="R10" s="2"/>
      <c r="S10" s="3"/>
      <c r="T10" s="4"/>
      <c r="U10" s="26"/>
      <c r="V10" s="2"/>
      <c r="W10" s="3"/>
      <c r="X10" s="4"/>
      <c r="Y10" s="115"/>
      <c r="Z10" s="116"/>
      <c r="AA10" s="117"/>
      <c r="AB10" s="118"/>
    </row>
    <row r="11" spans="1:32" s="1" customFormat="1" ht="17.45" customHeight="1" x14ac:dyDescent="0.2">
      <c r="A11" s="85" t="s">
        <v>12</v>
      </c>
      <c r="B11" s="86"/>
      <c r="C11" s="55" t="s">
        <v>20</v>
      </c>
      <c r="D11" s="56"/>
      <c r="E11" s="57"/>
      <c r="F11" s="91" t="s">
        <v>17</v>
      </c>
      <c r="G11" s="33">
        <v>109</v>
      </c>
      <c r="H11" s="58" t="s">
        <v>18</v>
      </c>
      <c r="I11" s="7"/>
      <c r="J11" s="40"/>
      <c r="K11" s="41"/>
      <c r="L11" s="42"/>
      <c r="M11" s="7"/>
      <c r="N11" s="40"/>
      <c r="O11" s="41"/>
      <c r="P11" s="42"/>
      <c r="Q11" s="95"/>
      <c r="R11" s="40"/>
      <c r="S11" s="41"/>
      <c r="T11" s="42"/>
      <c r="U11" s="7"/>
      <c r="V11" s="40"/>
      <c r="W11" s="41"/>
      <c r="X11" s="42"/>
      <c r="Y11" s="119"/>
      <c r="Z11" s="120"/>
      <c r="AA11" s="121"/>
      <c r="AB11" s="122"/>
    </row>
    <row r="12" spans="1:32" s="1" customFormat="1" ht="17.45" customHeight="1" x14ac:dyDescent="0.2">
      <c r="A12" s="87"/>
      <c r="B12" s="88"/>
      <c r="C12" s="49" t="s">
        <v>21</v>
      </c>
      <c r="D12" s="50"/>
      <c r="E12" s="51"/>
      <c r="F12" s="91"/>
      <c r="G12" s="34"/>
      <c r="H12" s="58"/>
      <c r="I12" s="11">
        <v>147.5</v>
      </c>
      <c r="J12" s="52">
        <f>+PRODUCT(G11:I12)</f>
        <v>16077.5</v>
      </c>
      <c r="K12" s="53"/>
      <c r="L12" s="54"/>
      <c r="M12" s="11">
        <v>1587</v>
      </c>
      <c r="N12" s="52">
        <f>PRODUCT(G11*M12)</f>
        <v>172983</v>
      </c>
      <c r="O12" s="53"/>
      <c r="P12" s="54"/>
      <c r="Q12" s="92" t="s">
        <v>34</v>
      </c>
      <c r="R12" s="52"/>
      <c r="S12" s="53"/>
      <c r="T12" s="54"/>
      <c r="U12" s="11">
        <v>140</v>
      </c>
      <c r="V12" s="52">
        <f>PRODUCT(G11*U12)</f>
        <v>15260</v>
      </c>
      <c r="W12" s="53"/>
      <c r="X12" s="54"/>
      <c r="Y12" s="113">
        <v>98</v>
      </c>
      <c r="Z12" s="46">
        <f>PRODUCT(G11*Y12)</f>
        <v>10682</v>
      </c>
      <c r="AA12" s="47"/>
      <c r="AB12" s="48"/>
    </row>
    <row r="13" spans="1:32" s="1" customFormat="1" ht="17.45" customHeight="1" x14ac:dyDescent="0.25">
      <c r="A13" s="81" t="s">
        <v>19</v>
      </c>
      <c r="B13" s="82"/>
      <c r="C13" s="82"/>
      <c r="D13" s="82"/>
      <c r="E13" s="82"/>
      <c r="F13" s="82"/>
      <c r="G13" s="82"/>
      <c r="H13" s="82"/>
      <c r="I13" s="22"/>
      <c r="J13" s="12"/>
      <c r="K13" s="13"/>
      <c r="L13" s="14"/>
      <c r="M13" s="22"/>
      <c r="N13" s="12"/>
      <c r="O13" s="13"/>
      <c r="P13" s="14"/>
      <c r="Q13" s="93" t="s">
        <v>35</v>
      </c>
      <c r="R13" s="12"/>
      <c r="S13" s="13"/>
      <c r="T13" s="14"/>
      <c r="U13" s="22"/>
      <c r="V13" s="12"/>
      <c r="W13" s="13"/>
      <c r="X13" s="14"/>
      <c r="Y13" s="114"/>
      <c r="Z13" s="37"/>
      <c r="AA13" s="38"/>
      <c r="AB13" s="39"/>
    </row>
    <row r="14" spans="1:32" s="1" customFormat="1" ht="3" customHeight="1" thickBot="1" x14ac:dyDescent="0.3">
      <c r="A14" s="20"/>
      <c r="B14" s="21"/>
      <c r="C14" s="17"/>
      <c r="D14" s="18"/>
      <c r="E14" s="19"/>
      <c r="F14" s="5"/>
      <c r="G14" s="6"/>
      <c r="H14" s="15"/>
      <c r="I14" s="32"/>
      <c r="J14" s="2"/>
      <c r="K14" s="3"/>
      <c r="L14" s="4"/>
      <c r="M14" s="32"/>
      <c r="N14" s="2"/>
      <c r="O14" s="3"/>
      <c r="P14" s="4"/>
      <c r="Q14" s="96"/>
      <c r="R14" s="2"/>
      <c r="S14" s="3"/>
      <c r="T14" s="4"/>
      <c r="U14" s="28"/>
      <c r="V14" s="2"/>
      <c r="W14" s="3"/>
      <c r="X14" s="4"/>
      <c r="Y14" s="115"/>
      <c r="Z14" s="116"/>
      <c r="AA14" s="117"/>
      <c r="AB14" s="118"/>
    </row>
    <row r="15" spans="1:32" s="1" customFormat="1" ht="17.45" customHeight="1" x14ac:dyDescent="0.2">
      <c r="A15" s="85" t="s">
        <v>13</v>
      </c>
      <c r="B15" s="86"/>
      <c r="C15" s="55" t="s">
        <v>22</v>
      </c>
      <c r="D15" s="56"/>
      <c r="E15" s="57"/>
      <c r="F15" s="91" t="s">
        <v>17</v>
      </c>
      <c r="G15" s="30">
        <v>71</v>
      </c>
      <c r="H15" s="58" t="s">
        <v>18</v>
      </c>
      <c r="I15" s="31"/>
      <c r="J15" s="40"/>
      <c r="K15" s="41"/>
      <c r="L15" s="42"/>
      <c r="M15" s="31"/>
      <c r="N15" s="40"/>
      <c r="O15" s="41"/>
      <c r="P15" s="42"/>
      <c r="Q15" s="97"/>
      <c r="R15" s="40"/>
      <c r="S15" s="41"/>
      <c r="T15" s="42"/>
      <c r="U15" s="7"/>
      <c r="V15" s="40"/>
      <c r="W15" s="41"/>
      <c r="X15" s="42"/>
      <c r="Y15" s="119"/>
      <c r="Z15" s="120"/>
      <c r="AA15" s="121"/>
      <c r="AB15" s="122"/>
    </row>
    <row r="16" spans="1:32" s="1" customFormat="1" ht="17.45" customHeight="1" x14ac:dyDescent="0.2">
      <c r="A16" s="87"/>
      <c r="B16" s="88"/>
      <c r="C16" s="49" t="s">
        <v>23</v>
      </c>
      <c r="D16" s="50"/>
      <c r="E16" s="51"/>
      <c r="F16" s="91"/>
      <c r="G16" s="23"/>
      <c r="H16" s="58"/>
      <c r="I16" s="11">
        <v>147.5</v>
      </c>
      <c r="J16" s="52">
        <f>PRODUCT(G15:I16)</f>
        <v>10472.5</v>
      </c>
      <c r="K16" s="53"/>
      <c r="L16" s="54"/>
      <c r="M16" s="11">
        <v>1587</v>
      </c>
      <c r="N16" s="52">
        <f>PRODUCT(G15*M16)</f>
        <v>112677</v>
      </c>
      <c r="O16" s="53"/>
      <c r="P16" s="54"/>
      <c r="Q16" s="92" t="s">
        <v>34</v>
      </c>
      <c r="R16" s="52"/>
      <c r="S16" s="53"/>
      <c r="T16" s="54"/>
      <c r="U16" s="11">
        <v>150</v>
      </c>
      <c r="V16" s="52">
        <f>PRODUCT(G15*U16)</f>
        <v>10650</v>
      </c>
      <c r="W16" s="53"/>
      <c r="X16" s="54"/>
      <c r="Y16" s="113">
        <v>98</v>
      </c>
      <c r="Z16" s="46">
        <f>PRODUCT(G15*Y16)</f>
        <v>6958</v>
      </c>
      <c r="AA16" s="47"/>
      <c r="AB16" s="48"/>
    </row>
    <row r="17" spans="1:28" s="1" customFormat="1" ht="17.45" customHeight="1" x14ac:dyDescent="0.25">
      <c r="A17" s="81" t="s">
        <v>19</v>
      </c>
      <c r="B17" s="82"/>
      <c r="C17" s="82"/>
      <c r="D17" s="82"/>
      <c r="E17" s="82"/>
      <c r="F17" s="82"/>
      <c r="G17" s="82"/>
      <c r="H17" s="82"/>
      <c r="I17" s="22"/>
      <c r="J17" s="12"/>
      <c r="K17" s="13"/>
      <c r="L17" s="14"/>
      <c r="M17" s="22"/>
      <c r="N17" s="12"/>
      <c r="O17" s="13"/>
      <c r="P17" s="14"/>
      <c r="Q17" s="93" t="s">
        <v>35</v>
      </c>
      <c r="R17" s="12"/>
      <c r="S17" s="13"/>
      <c r="T17" s="14"/>
      <c r="U17" s="22"/>
      <c r="V17" s="12"/>
      <c r="W17" s="13"/>
      <c r="X17" s="14"/>
      <c r="Y17" s="114"/>
      <c r="Z17" s="37"/>
      <c r="AA17" s="38"/>
      <c r="AB17" s="39"/>
    </row>
    <row r="18" spans="1:28" s="1" customFormat="1" ht="3" customHeight="1" thickBot="1" x14ac:dyDescent="0.3">
      <c r="A18" s="20"/>
      <c r="B18" s="21"/>
      <c r="C18" s="17"/>
      <c r="D18" s="18"/>
      <c r="E18" s="19"/>
      <c r="F18" s="5"/>
      <c r="G18" s="6"/>
      <c r="H18" s="15"/>
      <c r="I18" s="32"/>
      <c r="J18" s="2"/>
      <c r="K18" s="3"/>
      <c r="L18" s="4"/>
      <c r="M18" s="32"/>
      <c r="N18" s="2"/>
      <c r="O18" s="3"/>
      <c r="P18" s="4"/>
      <c r="Q18" s="96"/>
      <c r="R18" s="2"/>
      <c r="S18" s="3"/>
      <c r="T18" s="4"/>
      <c r="U18" s="32"/>
      <c r="V18" s="2"/>
      <c r="W18" s="3"/>
      <c r="X18" s="4"/>
      <c r="Y18" s="123"/>
      <c r="Z18" s="116"/>
      <c r="AA18" s="117"/>
      <c r="AB18" s="118"/>
    </row>
    <row r="19" spans="1:28" s="1" customFormat="1" ht="29.25" customHeight="1" x14ac:dyDescent="0.2">
      <c r="A19" s="85" t="s">
        <v>14</v>
      </c>
      <c r="B19" s="86"/>
      <c r="C19" s="55" t="s">
        <v>24</v>
      </c>
      <c r="D19" s="56"/>
      <c r="E19" s="57"/>
      <c r="F19" s="91" t="s">
        <v>17</v>
      </c>
      <c r="G19" s="30">
        <v>115</v>
      </c>
      <c r="H19" s="58" t="s">
        <v>18</v>
      </c>
      <c r="I19" s="31"/>
      <c r="J19" s="40"/>
      <c r="K19" s="41"/>
      <c r="L19" s="42"/>
      <c r="M19" s="31"/>
      <c r="N19" s="40"/>
      <c r="O19" s="41"/>
      <c r="P19" s="42"/>
      <c r="Q19" s="97"/>
      <c r="R19" s="40"/>
      <c r="S19" s="41"/>
      <c r="T19" s="42"/>
      <c r="U19" s="31"/>
      <c r="V19" s="40"/>
      <c r="W19" s="41"/>
      <c r="X19" s="42"/>
      <c r="Y19" s="124"/>
      <c r="Z19" s="120"/>
      <c r="AA19" s="121"/>
      <c r="AB19" s="122"/>
    </row>
    <row r="20" spans="1:28" s="1" customFormat="1" ht="17.45" customHeight="1" x14ac:dyDescent="0.2">
      <c r="A20" s="87"/>
      <c r="B20" s="88"/>
      <c r="C20" s="49" t="s">
        <v>25</v>
      </c>
      <c r="D20" s="50"/>
      <c r="E20" s="51"/>
      <c r="F20" s="91"/>
      <c r="G20" s="23"/>
      <c r="H20" s="58"/>
      <c r="I20" s="11">
        <v>147.5</v>
      </c>
      <c r="J20" s="52">
        <f>PRODUCT(G19:I20)</f>
        <v>16962.5</v>
      </c>
      <c r="K20" s="53"/>
      <c r="L20" s="54"/>
      <c r="M20" s="11">
        <v>1587</v>
      </c>
      <c r="N20" s="52">
        <f>PRODUCT(G19*M20)</f>
        <v>182505</v>
      </c>
      <c r="O20" s="53"/>
      <c r="P20" s="54"/>
      <c r="Q20" s="92">
        <v>38.5</v>
      </c>
      <c r="R20" s="52">
        <f>PRODUCT(G19*Q20)</f>
        <v>4427.5</v>
      </c>
      <c r="S20" s="53"/>
      <c r="T20" s="54"/>
      <c r="U20" s="11">
        <v>125</v>
      </c>
      <c r="V20" s="52">
        <f>PRODUCT(G19*U20)</f>
        <v>14375</v>
      </c>
      <c r="W20" s="53"/>
      <c r="X20" s="54"/>
      <c r="Y20" s="113">
        <v>102.0026</v>
      </c>
      <c r="Z20" s="46">
        <f>PRODUCT(G19*Y20)</f>
        <v>11730.299000000001</v>
      </c>
      <c r="AA20" s="47"/>
      <c r="AB20" s="48"/>
    </row>
    <row r="21" spans="1:28" s="1" customFormat="1" ht="17.45" customHeight="1" x14ac:dyDescent="0.25">
      <c r="A21" s="89" t="s">
        <v>19</v>
      </c>
      <c r="B21" s="90"/>
      <c r="C21" s="90"/>
      <c r="D21" s="90"/>
      <c r="E21" s="90"/>
      <c r="F21" s="90"/>
      <c r="G21" s="90"/>
      <c r="H21" s="90"/>
      <c r="I21" s="22"/>
      <c r="J21" s="12"/>
      <c r="K21" s="13"/>
      <c r="L21" s="14"/>
      <c r="M21" s="22"/>
      <c r="N21" s="12"/>
      <c r="O21" s="13"/>
      <c r="P21" s="14"/>
      <c r="Q21" s="22"/>
      <c r="R21" s="12"/>
      <c r="S21" s="13"/>
      <c r="T21" s="14"/>
      <c r="U21" s="22"/>
      <c r="V21" s="12"/>
      <c r="W21" s="13"/>
      <c r="X21" s="14"/>
      <c r="Y21" s="101"/>
      <c r="Z21" s="102"/>
      <c r="AA21" s="103"/>
      <c r="AB21" s="104"/>
    </row>
    <row r="22" spans="1:28" s="1" customFormat="1" ht="3" customHeight="1" thickBot="1" x14ac:dyDescent="0.25">
      <c r="A22" s="20"/>
      <c r="B22" s="21"/>
      <c r="C22" s="17"/>
      <c r="D22" s="18"/>
      <c r="E22" s="19"/>
      <c r="F22" s="16"/>
      <c r="G22" s="25"/>
      <c r="H22" s="36"/>
      <c r="I22" s="28"/>
      <c r="J22" s="2"/>
      <c r="K22" s="3"/>
      <c r="L22" s="4"/>
      <c r="M22" s="28"/>
      <c r="N22" s="2"/>
      <c r="O22" s="3"/>
      <c r="P22" s="4"/>
      <c r="Q22" s="28"/>
      <c r="R22" s="2"/>
      <c r="S22" s="3"/>
      <c r="T22" s="4"/>
      <c r="U22" s="28"/>
      <c r="V22" s="2"/>
      <c r="W22" s="3"/>
      <c r="X22" s="4"/>
      <c r="Y22" s="105"/>
      <c r="Z22" s="106"/>
      <c r="AA22" s="107"/>
      <c r="AB22" s="108"/>
    </row>
    <row r="23" spans="1:28" s="1" customFormat="1" ht="17.45" customHeight="1" x14ac:dyDescent="0.2">
      <c r="A23"/>
      <c r="B23"/>
      <c r="C23"/>
      <c r="D23"/>
      <c r="E23"/>
      <c r="F23"/>
      <c r="G23"/>
      <c r="H23"/>
      <c r="I23" s="31"/>
      <c r="J23" s="40"/>
      <c r="K23" s="41"/>
      <c r="L23" s="42"/>
      <c r="M23" s="31"/>
      <c r="N23" s="40"/>
      <c r="O23" s="41"/>
      <c r="P23" s="42"/>
      <c r="Q23" s="31"/>
      <c r="R23" s="40"/>
      <c r="S23" s="41"/>
      <c r="T23" s="42"/>
      <c r="U23" s="31"/>
      <c r="V23" s="40"/>
      <c r="W23" s="41"/>
      <c r="X23" s="42"/>
      <c r="Y23" s="112"/>
      <c r="Z23" s="109"/>
      <c r="AA23" s="110"/>
      <c r="AB23" s="111"/>
    </row>
    <row r="24" spans="1:28" s="1" customFormat="1" ht="17.45" customHeight="1" x14ac:dyDescent="0.2">
      <c r="A24"/>
      <c r="B24"/>
      <c r="C24"/>
      <c r="D24"/>
      <c r="E24"/>
      <c r="F24"/>
      <c r="G24"/>
      <c r="H24"/>
      <c r="I24" s="11"/>
      <c r="J24" s="43">
        <f>SUM(J8,J12,J16,J20)</f>
        <v>59885</v>
      </c>
      <c r="K24" s="44"/>
      <c r="L24" s="45"/>
      <c r="M24" s="35"/>
      <c r="N24" s="43">
        <f>SUM(N8,N12,N16,N20)</f>
        <v>644322</v>
      </c>
      <c r="O24" s="44"/>
      <c r="P24" s="45"/>
      <c r="Q24" s="35"/>
      <c r="R24" s="43">
        <f>SUM(R8,R12,R16,R20)</f>
        <v>8701</v>
      </c>
      <c r="S24" s="44"/>
      <c r="T24" s="45"/>
      <c r="U24" s="35"/>
      <c r="V24" s="43">
        <f>SUM(V8,V12,V16,V20)</f>
        <v>52495</v>
      </c>
      <c r="W24" s="44"/>
      <c r="X24" s="45"/>
      <c r="Y24" s="113"/>
      <c r="Z24" s="46">
        <f>SUM(Z8,Z12,Z16,Z20)</f>
        <v>40248.298999999999</v>
      </c>
      <c r="AA24" s="47"/>
      <c r="AB24" s="48"/>
    </row>
  </sheetData>
  <mergeCells count="104">
    <mergeCell ref="A21:H21"/>
    <mergeCell ref="F19:F20"/>
    <mergeCell ref="A13:H13"/>
    <mergeCell ref="F11:F12"/>
    <mergeCell ref="H11:H12"/>
    <mergeCell ref="A17:H17"/>
    <mergeCell ref="F15:F16"/>
    <mergeCell ref="H15:H16"/>
    <mergeCell ref="A11:B12"/>
    <mergeCell ref="A15:B16"/>
    <mergeCell ref="A19:B20"/>
    <mergeCell ref="C10:E10"/>
    <mergeCell ref="F7:F8"/>
    <mergeCell ref="H7:H8"/>
    <mergeCell ref="A9:H9"/>
    <mergeCell ref="M3:P3"/>
    <mergeCell ref="M4:P4"/>
    <mergeCell ref="Q3:T3"/>
    <mergeCell ref="Q4:T4"/>
    <mergeCell ref="U3:X3"/>
    <mergeCell ref="U4:X4"/>
    <mergeCell ref="C7:E7"/>
    <mergeCell ref="H5:H6"/>
    <mergeCell ref="F5:F6"/>
    <mergeCell ref="G5:G6"/>
    <mergeCell ref="A7:B8"/>
    <mergeCell ref="C8:E8"/>
    <mergeCell ref="Q7:T7"/>
    <mergeCell ref="Z7:AB7"/>
    <mergeCell ref="Z8:AB8"/>
    <mergeCell ref="V7:X7"/>
    <mergeCell ref="V8:X8"/>
    <mergeCell ref="R8:T8"/>
    <mergeCell ref="N7:P7"/>
    <mergeCell ref="N8:P8"/>
    <mergeCell ref="J7:L7"/>
    <mergeCell ref="J8:L8"/>
    <mergeCell ref="A1:AF1"/>
    <mergeCell ref="A5:B5"/>
    <mergeCell ref="C5:E5"/>
    <mergeCell ref="A6:B6"/>
    <mergeCell ref="A2:AF2"/>
    <mergeCell ref="C6:E6"/>
    <mergeCell ref="Z5:AB5"/>
    <mergeCell ref="Z6:AB6"/>
    <mergeCell ref="V5:X5"/>
    <mergeCell ref="V6:X6"/>
    <mergeCell ref="R5:T5"/>
    <mergeCell ref="R6:T6"/>
    <mergeCell ref="N5:P5"/>
    <mergeCell ref="N6:P6"/>
    <mergeCell ref="J5:L5"/>
    <mergeCell ref="J6:L6"/>
    <mergeCell ref="I3:L3"/>
    <mergeCell ref="I4:L4"/>
    <mergeCell ref="Y3:AB3"/>
    <mergeCell ref="Y4:AB4"/>
    <mergeCell ref="R11:T11"/>
    <mergeCell ref="V11:X11"/>
    <mergeCell ref="Z11:AB11"/>
    <mergeCell ref="C12:E12"/>
    <mergeCell ref="J12:L12"/>
    <mergeCell ref="N12:P12"/>
    <mergeCell ref="R12:T12"/>
    <mergeCell ref="V12:X12"/>
    <mergeCell ref="Z12:AB12"/>
    <mergeCell ref="C11:E11"/>
    <mergeCell ref="J11:L11"/>
    <mergeCell ref="N11:P11"/>
    <mergeCell ref="R15:T15"/>
    <mergeCell ref="V15:X15"/>
    <mergeCell ref="Z15:AB15"/>
    <mergeCell ref="C16:E16"/>
    <mergeCell ref="J16:L16"/>
    <mergeCell ref="N16:P16"/>
    <mergeCell ref="R16:T16"/>
    <mergeCell ref="V16:X16"/>
    <mergeCell ref="Z16:AB16"/>
    <mergeCell ref="C15:E15"/>
    <mergeCell ref="J15:L15"/>
    <mergeCell ref="N15:P15"/>
    <mergeCell ref="R19:T19"/>
    <mergeCell ref="V19:X19"/>
    <mergeCell ref="Z19:AB19"/>
    <mergeCell ref="C20:E20"/>
    <mergeCell ref="J20:L20"/>
    <mergeCell ref="N20:P20"/>
    <mergeCell ref="R20:T20"/>
    <mergeCell ref="V20:X20"/>
    <mergeCell ref="Z20:AB20"/>
    <mergeCell ref="C19:E19"/>
    <mergeCell ref="J19:L19"/>
    <mergeCell ref="N19:P19"/>
    <mergeCell ref="H19:H20"/>
    <mergeCell ref="R23:T23"/>
    <mergeCell ref="V23:X23"/>
    <mergeCell ref="Z23:AB23"/>
    <mergeCell ref="J24:L24"/>
    <mergeCell ref="N24:P24"/>
    <mergeCell ref="R24:T24"/>
    <mergeCell ref="V24:X24"/>
    <mergeCell ref="Z24:AB24"/>
    <mergeCell ref="J23:L23"/>
    <mergeCell ref="N23:P23"/>
  </mergeCells>
  <phoneticPr fontId="1" type="noConversion"/>
  <pageMargins left="0.5" right="0.5" top="0.51" bottom="0.5" header="0.25" footer="0.5"/>
  <pageSetup scale="4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Evaluation Sheet</vt:lpstr>
      <vt:lpstr>'Evaluation Sheet'!Print_Area</vt:lpstr>
    </vt:vector>
  </TitlesOfParts>
  <Company>ID Dept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JBruna</dc:creator>
  <cp:lastModifiedBy>Sandra Ramirez</cp:lastModifiedBy>
  <cp:lastPrinted>2023-01-05T22:55:43Z</cp:lastPrinted>
  <dcterms:created xsi:type="dcterms:W3CDTF">2004-02-18T15:49:16Z</dcterms:created>
  <dcterms:modified xsi:type="dcterms:W3CDTF">2023-01-20T22:15:01Z</dcterms:modified>
</cp:coreProperties>
</file>