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20 - Rd Mx Tab 6 - Solicitation\23-225-200929 KV Docs\Bids Received\"/>
    </mc:Choice>
  </mc:AlternateContent>
  <xr:revisionPtr revIDLastSave="0" documentId="13_ncr:1_{D57B66CB-9ABA-4F93-83E9-8DF8EB68FD77}" xr6:coauthVersionLast="47" xr6:coauthVersionMax="47" xr10:uidLastSave="{00000000-0000-0000-0000-000000000000}"/>
  <bookViews>
    <workbookView xWindow="19090" yWindow="-110" windowWidth="19420" windowHeight="10420" xr2:uid="{595AC2F0-9DE5-4A53-9CC9-770D95B681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" l="1"/>
  <c r="W22" i="1"/>
  <c r="R22" i="1"/>
  <c r="AB23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W23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R23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AB24" i="1" l="1"/>
  <c r="W24" i="1"/>
  <c r="R24" i="1"/>
  <c r="M22" i="1"/>
  <c r="M24" i="1"/>
</calcChain>
</file>

<file path=xl/sharedStrings.xml><?xml version="1.0" encoding="utf-8"?>
<sst xmlns="http://schemas.openxmlformats.org/spreadsheetml/2006/main" count="63" uniqueCount="41">
  <si>
    <t>AMPED EXCAVATION</t>
  </si>
  <si>
    <t>QUOTE EVALUATION</t>
  </si>
  <si>
    <t>EQUIPMENT</t>
  </si>
  <si>
    <t>EQUIPMENT EQUIVALENT</t>
  </si>
  <si>
    <t>ESTIMATED UNIT(S) OF MEASURE</t>
  </si>
  <si>
    <t>PRICE / UNIT OF MEASURE</t>
  </si>
  <si>
    <t>TOTAL EXTENDED AMOUNT</t>
  </si>
  <si>
    <t>Excavator, Small (must include a bucket with operating thumb)</t>
  </si>
  <si>
    <t>Cat 312, Komatsu 120</t>
  </si>
  <si>
    <t>Hours</t>
  </si>
  <si>
    <t>Excavator, Med (must include a bucket with operating thumb)</t>
  </si>
  <si>
    <t>Cat 320, Any other 200n series machine or equivalent</t>
  </si>
  <si>
    <t>Excavator, Large (must include a bucket with operating thumb)</t>
  </si>
  <si>
    <t>Cat 330, any other 300 series machine or equivalent</t>
  </si>
  <si>
    <t>Water Truck</t>
  </si>
  <si>
    <t>3000 gallon capacity or larger</t>
  </si>
  <si>
    <t>Dozer</t>
  </si>
  <si>
    <t>D-6, JD 450</t>
  </si>
  <si>
    <t>Grader</t>
  </si>
  <si>
    <t>JD 770, 14, 14G, 140G, 143H</t>
  </si>
  <si>
    <t>Dump Truck</t>
  </si>
  <si>
    <t>12-14 yard</t>
  </si>
  <si>
    <t>Mechanical Brusher</t>
  </si>
  <si>
    <t>Vibratory plate compactor/tamper</t>
  </si>
  <si>
    <t>Vibratory roller</t>
  </si>
  <si>
    <t>Labor - Skilled</t>
  </si>
  <si>
    <t>Sawyer</t>
  </si>
  <si>
    <t>All Terrain Vehicle</t>
  </si>
  <si>
    <t>Days</t>
  </si>
  <si>
    <t>Transport - Dump Truck w/ Trailer</t>
  </si>
  <si>
    <t>Dump truck with trailer</t>
  </si>
  <si>
    <t>Transport - Lowboy</t>
  </si>
  <si>
    <t>Tractor trailer lowboy</t>
  </si>
  <si>
    <t>Support Vehicle</t>
  </si>
  <si>
    <t>3/4T - 1 Ton Sevice Truck w/ welder</t>
  </si>
  <si>
    <t>TOTAL BID</t>
  </si>
  <si>
    <t>Labor - Non Skilled</t>
  </si>
  <si>
    <t>23-225-200929 - ROAD MAINTENANCE - KOOTENAI VALLEY</t>
  </si>
  <si>
    <t>MCDONALD ROAD CONSTRUCTION</t>
  </si>
  <si>
    <t>GRITTY LAND DEVELOPMENT</t>
  </si>
  <si>
    <t>WINK,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</si>
</sst>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4" fontId="5" fillId="3" borderId="16" xfId="1" applyFont="1" applyFill="1" applyBorder="1" applyAlignment="1">
      <alignment horizontal="center" vertical="center"/>
    </xf>
    <xf numFmtId="44" fontId="5" fillId="3" borderId="14" xfId="1" applyFont="1" applyFill="1" applyBorder="1" applyAlignment="1">
      <alignment horizontal="center" vertical="center"/>
    </xf>
    <xf numFmtId="44" fontId="5" fillId="0" borderId="15" xfId="0" applyNumberFormat="1" applyFont="1" applyBorder="1" applyAlignment="1">
      <alignment horizontal="center" vertical="center"/>
    </xf>
    <xf numFmtId="44" fontId="5" fillId="0" borderId="16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4" fontId="5" fillId="3" borderId="24" xfId="1" applyFont="1" applyFill="1" applyBorder="1" applyAlignment="1">
      <alignment horizontal="center" vertical="center"/>
    </xf>
    <xf numFmtId="44" fontId="5" fillId="3" borderId="20" xfId="1" applyFont="1" applyFill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5" fillId="0" borderId="26" xfId="0" applyNumberFormat="1" applyFont="1" applyBorder="1" applyAlignment="1">
      <alignment horizontal="center" vertical="center"/>
    </xf>
    <xf numFmtId="44" fontId="5" fillId="0" borderId="2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4" fontId="5" fillId="3" borderId="21" xfId="1" applyFont="1" applyFill="1" applyBorder="1" applyAlignment="1">
      <alignment horizontal="center" vertical="center"/>
    </xf>
    <xf numFmtId="44" fontId="5" fillId="3" borderId="23" xfId="1" applyFont="1" applyFill="1" applyBorder="1" applyAlignment="1">
      <alignment horizontal="center" vertical="center"/>
    </xf>
    <xf numFmtId="44" fontId="5" fillId="0" borderId="21" xfId="0" applyNumberFormat="1" applyFont="1" applyBorder="1" applyAlignment="1">
      <alignment horizontal="center" vertical="center"/>
    </xf>
    <xf numFmtId="44" fontId="5" fillId="0" borderId="22" xfId="0" applyNumberFormat="1" applyFont="1" applyBorder="1" applyAlignment="1">
      <alignment horizontal="center" vertical="center"/>
    </xf>
    <xf numFmtId="44" fontId="5" fillId="0" borderId="29" xfId="0" applyNumberFormat="1" applyFont="1" applyBorder="1" applyAlignment="1">
      <alignment horizontal="center" vertical="center"/>
    </xf>
    <xf numFmtId="44" fontId="5" fillId="3" borderId="21" xfId="0" applyNumberFormat="1" applyFont="1" applyFill="1" applyBorder="1" applyAlignment="1">
      <alignment horizontal="center" vertical="center"/>
    </xf>
    <xf numFmtId="44" fontId="5" fillId="3" borderId="23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44" fontId="5" fillId="0" borderId="30" xfId="0" applyNumberFormat="1" applyFont="1" applyBorder="1" applyAlignment="1">
      <alignment horizontal="center" vertical="center"/>
    </xf>
    <xf numFmtId="44" fontId="5" fillId="0" borderId="31" xfId="0" applyNumberFormat="1" applyFont="1" applyBorder="1" applyAlignment="1">
      <alignment horizontal="center" vertical="center"/>
    </xf>
    <xf numFmtId="44" fontId="5" fillId="0" borderId="3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4" fontId="6" fillId="0" borderId="33" xfId="0" applyNumberFormat="1" applyFont="1" applyBorder="1" applyAlignment="1">
      <alignment horizontal="center" vertical="center"/>
    </xf>
    <xf numFmtId="44" fontId="6" fillId="0" borderId="34" xfId="0" applyNumberFormat="1" applyFont="1" applyBorder="1" applyAlignment="1">
      <alignment horizontal="center" vertical="center"/>
    </xf>
    <xf numFmtId="44" fontId="6" fillId="0" borderId="3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6" fillId="4" borderId="33" xfId="0" applyNumberFormat="1" applyFont="1" applyFill="1" applyBorder="1" applyAlignment="1">
      <alignment horizontal="center" vertical="center"/>
    </xf>
    <xf numFmtId="44" fontId="6" fillId="4" borderId="34" xfId="0" applyNumberFormat="1" applyFont="1" applyFill="1" applyBorder="1" applyAlignment="1">
      <alignment horizontal="center" vertical="center"/>
    </xf>
    <xf numFmtId="44" fontId="6" fillId="4" borderId="3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2516-6356-42E1-9DD7-A36D43ED6F38}">
  <dimension ref="B1:AD24"/>
  <sheetViews>
    <sheetView tabSelected="1" zoomScale="110" zoomScaleNormal="11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M8" sqref="M8:O8"/>
    </sheetView>
  </sheetViews>
  <sheetFormatPr defaultRowHeight="14.5" x14ac:dyDescent="0.35"/>
  <cols>
    <col min="2" max="2" width="11.81640625" customWidth="1"/>
    <col min="3" max="3" width="11.54296875" customWidth="1"/>
    <col min="11" max="11" width="8.08984375" customWidth="1"/>
    <col min="12" max="12" width="6.26953125" customWidth="1"/>
    <col min="13" max="13" width="7.36328125" customWidth="1"/>
    <col min="14" max="14" width="6.54296875" customWidth="1"/>
    <col min="15" max="15" width="3.36328125" customWidth="1"/>
    <col min="16" max="16" width="8.08984375" customWidth="1"/>
    <col min="17" max="17" width="6.26953125" customWidth="1"/>
    <col min="18" max="18" width="7.36328125" customWidth="1"/>
    <col min="19" max="19" width="6.54296875" customWidth="1"/>
    <col min="20" max="20" width="3.36328125" customWidth="1"/>
    <col min="21" max="21" width="8.08984375" customWidth="1"/>
    <col min="22" max="22" width="6.26953125" customWidth="1"/>
    <col min="23" max="23" width="7.36328125" customWidth="1"/>
    <col min="24" max="24" width="6.54296875" customWidth="1"/>
    <col min="25" max="25" width="3.36328125" customWidth="1"/>
    <col min="26" max="26" width="8.08984375" customWidth="1"/>
    <col min="27" max="27" width="6.26953125" customWidth="1"/>
    <col min="28" max="28" width="7.36328125" customWidth="1"/>
    <col min="29" max="29" width="6.54296875" customWidth="1"/>
    <col min="30" max="30" width="3.36328125" customWidth="1"/>
  </cols>
  <sheetData>
    <row r="1" spans="2:30" ht="15" thickBot="1" x14ac:dyDescent="0.4"/>
    <row r="2" spans="2:30" x14ac:dyDescent="0.35">
      <c r="B2" s="1"/>
      <c r="C2" s="2"/>
      <c r="D2" s="2"/>
      <c r="E2" s="2"/>
      <c r="F2" s="2"/>
      <c r="G2" s="2"/>
      <c r="H2" s="2"/>
      <c r="I2" s="2"/>
      <c r="J2" s="3"/>
      <c r="K2" s="101" t="s">
        <v>0</v>
      </c>
      <c r="L2" s="102"/>
      <c r="M2" s="102"/>
      <c r="N2" s="102"/>
      <c r="O2" s="103"/>
      <c r="P2" s="89" t="s">
        <v>38</v>
      </c>
      <c r="Q2" s="90"/>
      <c r="R2" s="90"/>
      <c r="S2" s="90"/>
      <c r="T2" s="91"/>
      <c r="U2" s="4" t="s">
        <v>39</v>
      </c>
      <c r="V2" s="5"/>
      <c r="W2" s="5"/>
      <c r="X2" s="5"/>
      <c r="Y2" s="6"/>
      <c r="Z2" s="4" t="s">
        <v>40</v>
      </c>
      <c r="AA2" s="5"/>
      <c r="AB2" s="5"/>
      <c r="AC2" s="5"/>
      <c r="AD2" s="6"/>
    </row>
    <row r="3" spans="2:30" x14ac:dyDescent="0.35">
      <c r="B3" s="7" t="s">
        <v>1</v>
      </c>
      <c r="C3" s="8"/>
      <c r="D3" s="8"/>
      <c r="E3" s="8"/>
      <c r="F3" s="8"/>
      <c r="G3" s="8"/>
      <c r="H3" s="8"/>
      <c r="I3" s="8"/>
      <c r="J3" s="9"/>
      <c r="K3" s="104"/>
      <c r="L3" s="105"/>
      <c r="M3" s="105"/>
      <c r="N3" s="105"/>
      <c r="O3" s="106"/>
      <c r="P3" s="92"/>
      <c r="Q3" s="93"/>
      <c r="R3" s="93"/>
      <c r="S3" s="93"/>
      <c r="T3" s="94"/>
      <c r="U3" s="10"/>
      <c r="V3" s="11"/>
      <c r="W3" s="11"/>
      <c r="X3" s="11"/>
      <c r="Y3" s="12"/>
      <c r="Z3" s="10"/>
      <c r="AA3" s="11"/>
      <c r="AB3" s="11"/>
      <c r="AC3" s="11"/>
      <c r="AD3" s="12"/>
    </row>
    <row r="4" spans="2:30" x14ac:dyDescent="0.35">
      <c r="B4" s="7" t="s">
        <v>37</v>
      </c>
      <c r="C4" s="8"/>
      <c r="D4" s="8"/>
      <c r="E4" s="8"/>
      <c r="F4" s="8"/>
      <c r="G4" s="8"/>
      <c r="H4" s="8"/>
      <c r="I4" s="8"/>
      <c r="J4" s="9"/>
      <c r="K4" s="104"/>
      <c r="L4" s="105"/>
      <c r="M4" s="105"/>
      <c r="N4" s="105"/>
      <c r="O4" s="106"/>
      <c r="P4" s="92"/>
      <c r="Q4" s="93"/>
      <c r="R4" s="93"/>
      <c r="S4" s="93"/>
      <c r="T4" s="94"/>
      <c r="U4" s="10"/>
      <c r="V4" s="11"/>
      <c r="W4" s="11"/>
      <c r="X4" s="11"/>
      <c r="Y4" s="12"/>
      <c r="Z4" s="10"/>
      <c r="AA4" s="11"/>
      <c r="AB4" s="11"/>
      <c r="AC4" s="11"/>
      <c r="AD4" s="12"/>
    </row>
    <row r="5" spans="2:30" ht="15" thickBot="1" x14ac:dyDescent="0.4">
      <c r="B5" s="13"/>
      <c r="C5" s="14"/>
      <c r="D5" s="14"/>
      <c r="E5" s="14"/>
      <c r="F5" s="14"/>
      <c r="G5" s="14"/>
      <c r="H5" s="14"/>
      <c r="I5" s="14"/>
      <c r="J5" s="15"/>
      <c r="K5" s="107"/>
      <c r="L5" s="108"/>
      <c r="M5" s="108"/>
      <c r="N5" s="108"/>
      <c r="O5" s="109"/>
      <c r="P5" s="95"/>
      <c r="Q5" s="96"/>
      <c r="R5" s="96"/>
      <c r="S5" s="96"/>
      <c r="T5" s="97"/>
      <c r="U5" s="16"/>
      <c r="V5" s="17"/>
      <c r="W5" s="17"/>
      <c r="X5" s="17"/>
      <c r="Y5" s="18"/>
      <c r="Z5" s="16"/>
      <c r="AA5" s="17"/>
      <c r="AB5" s="17"/>
      <c r="AC5" s="17"/>
      <c r="AD5" s="18"/>
    </row>
    <row r="6" spans="2:30" ht="14.5" customHeight="1" x14ac:dyDescent="0.35">
      <c r="B6" s="19" t="s">
        <v>2</v>
      </c>
      <c r="C6" s="20"/>
      <c r="D6" s="21" t="s">
        <v>3</v>
      </c>
      <c r="E6" s="22"/>
      <c r="F6" s="22"/>
      <c r="G6" s="22"/>
      <c r="H6" s="23"/>
      <c r="I6" s="24" t="s">
        <v>4</v>
      </c>
      <c r="J6" s="25"/>
      <c r="K6" s="21" t="s">
        <v>5</v>
      </c>
      <c r="L6" s="26"/>
      <c r="M6" s="21" t="s">
        <v>6</v>
      </c>
      <c r="N6" s="27"/>
      <c r="O6" s="28"/>
      <c r="P6" s="21" t="s">
        <v>5</v>
      </c>
      <c r="Q6" s="26"/>
      <c r="R6" s="21" t="s">
        <v>6</v>
      </c>
      <c r="S6" s="27"/>
      <c r="T6" s="28"/>
      <c r="U6" s="21" t="s">
        <v>5</v>
      </c>
      <c r="V6" s="26"/>
      <c r="W6" s="21" t="s">
        <v>6</v>
      </c>
      <c r="X6" s="27"/>
      <c r="Y6" s="28"/>
      <c r="Z6" s="21" t="s">
        <v>5</v>
      </c>
      <c r="AA6" s="26"/>
      <c r="AB6" s="21" t="s">
        <v>6</v>
      </c>
      <c r="AC6" s="27"/>
      <c r="AD6" s="28"/>
    </row>
    <row r="7" spans="2:30" ht="23" customHeight="1" thickBot="1" x14ac:dyDescent="0.4">
      <c r="B7" s="29"/>
      <c r="C7" s="30"/>
      <c r="D7" s="31"/>
      <c r="E7" s="32"/>
      <c r="F7" s="32"/>
      <c r="G7" s="32"/>
      <c r="H7" s="33"/>
      <c r="I7" s="34"/>
      <c r="J7" s="25"/>
      <c r="K7" s="35"/>
      <c r="L7" s="36"/>
      <c r="M7" s="35"/>
      <c r="N7" s="37"/>
      <c r="O7" s="38"/>
      <c r="P7" s="35"/>
      <c r="Q7" s="36"/>
      <c r="R7" s="35"/>
      <c r="S7" s="37"/>
      <c r="T7" s="38"/>
      <c r="U7" s="35"/>
      <c r="V7" s="36"/>
      <c r="W7" s="35"/>
      <c r="X7" s="37"/>
      <c r="Y7" s="38"/>
      <c r="Z7" s="35"/>
      <c r="AA7" s="36"/>
      <c r="AB7" s="35"/>
      <c r="AC7" s="37"/>
      <c r="AD7" s="38"/>
    </row>
    <row r="8" spans="2:30" ht="38.5" customHeight="1" x14ac:dyDescent="0.35">
      <c r="B8" s="39" t="s">
        <v>7</v>
      </c>
      <c r="C8" s="40"/>
      <c r="D8" s="41" t="s">
        <v>8</v>
      </c>
      <c r="E8" s="42"/>
      <c r="F8" s="42"/>
      <c r="G8" s="42"/>
      <c r="H8" s="43"/>
      <c r="I8" s="44">
        <v>18</v>
      </c>
      <c r="J8" s="45" t="s">
        <v>9</v>
      </c>
      <c r="K8" s="46">
        <v>100</v>
      </c>
      <c r="L8" s="47"/>
      <c r="M8" s="48">
        <f>$I8*K8</f>
        <v>1800</v>
      </c>
      <c r="N8" s="49"/>
      <c r="O8" s="50"/>
      <c r="P8" s="46">
        <v>100</v>
      </c>
      <c r="Q8" s="47"/>
      <c r="R8" s="48">
        <f>$I8*P8</f>
        <v>1800</v>
      </c>
      <c r="S8" s="49"/>
      <c r="T8" s="50"/>
      <c r="U8" s="46">
        <v>135</v>
      </c>
      <c r="V8" s="47"/>
      <c r="W8" s="48">
        <f>$I8*U8</f>
        <v>2430</v>
      </c>
      <c r="X8" s="49"/>
      <c r="Y8" s="50"/>
      <c r="Z8" s="46">
        <v>160</v>
      </c>
      <c r="AA8" s="47"/>
      <c r="AB8" s="48">
        <f>$I8*Z8</f>
        <v>2880</v>
      </c>
      <c r="AC8" s="49"/>
      <c r="AD8" s="50"/>
    </row>
    <row r="9" spans="2:30" ht="38" customHeight="1" x14ac:dyDescent="0.35">
      <c r="B9" s="51" t="s">
        <v>10</v>
      </c>
      <c r="C9" s="52"/>
      <c r="D9" s="53" t="s">
        <v>11</v>
      </c>
      <c r="E9" s="54"/>
      <c r="F9" s="54"/>
      <c r="G9" s="54"/>
      <c r="H9" s="55"/>
      <c r="I9" s="56">
        <v>30</v>
      </c>
      <c r="J9" s="57" t="s">
        <v>9</v>
      </c>
      <c r="K9" s="58">
        <v>145</v>
      </c>
      <c r="L9" s="59"/>
      <c r="M9" s="60">
        <f>$I9*K9</f>
        <v>4350</v>
      </c>
      <c r="N9" s="61"/>
      <c r="O9" s="62"/>
      <c r="P9" s="58">
        <v>145</v>
      </c>
      <c r="Q9" s="59"/>
      <c r="R9" s="60">
        <f>$I9*P9</f>
        <v>4350</v>
      </c>
      <c r="S9" s="61"/>
      <c r="T9" s="62"/>
      <c r="U9" s="58">
        <v>140</v>
      </c>
      <c r="V9" s="59"/>
      <c r="W9" s="60">
        <f>$I9*U9</f>
        <v>4200</v>
      </c>
      <c r="X9" s="61"/>
      <c r="Y9" s="62"/>
      <c r="Z9" s="58">
        <v>170</v>
      </c>
      <c r="AA9" s="59"/>
      <c r="AB9" s="60">
        <f>$I9*Z9</f>
        <v>5100</v>
      </c>
      <c r="AC9" s="61"/>
      <c r="AD9" s="62"/>
    </row>
    <row r="10" spans="2:30" ht="40" customHeight="1" x14ac:dyDescent="0.35">
      <c r="B10" s="51" t="s">
        <v>12</v>
      </c>
      <c r="C10" s="52"/>
      <c r="D10" s="63" t="s">
        <v>13</v>
      </c>
      <c r="E10" s="64"/>
      <c r="F10" s="64"/>
      <c r="G10" s="64"/>
      <c r="H10" s="65"/>
      <c r="I10" s="56">
        <v>6</v>
      </c>
      <c r="J10" s="57" t="s">
        <v>9</v>
      </c>
      <c r="K10" s="58">
        <v>200</v>
      </c>
      <c r="L10" s="59"/>
      <c r="M10" s="60">
        <f>$I10*K10</f>
        <v>1200</v>
      </c>
      <c r="N10" s="61"/>
      <c r="O10" s="62"/>
      <c r="P10" s="58">
        <v>195</v>
      </c>
      <c r="Q10" s="59"/>
      <c r="R10" s="60">
        <f>$I10*P10</f>
        <v>1170</v>
      </c>
      <c r="S10" s="61"/>
      <c r="T10" s="62"/>
      <c r="U10" s="58">
        <v>145</v>
      </c>
      <c r="V10" s="59"/>
      <c r="W10" s="60">
        <f>$I10*U10</f>
        <v>870</v>
      </c>
      <c r="X10" s="61"/>
      <c r="Y10" s="62"/>
      <c r="Z10" s="58">
        <v>170</v>
      </c>
      <c r="AA10" s="59"/>
      <c r="AB10" s="60">
        <f>$I10*Z10</f>
        <v>1020</v>
      </c>
      <c r="AC10" s="61"/>
      <c r="AD10" s="62"/>
    </row>
    <row r="11" spans="2:30" x14ac:dyDescent="0.35">
      <c r="B11" s="51" t="s">
        <v>14</v>
      </c>
      <c r="C11" s="52"/>
      <c r="D11" s="53" t="s">
        <v>15</v>
      </c>
      <c r="E11" s="54"/>
      <c r="F11" s="54"/>
      <c r="G11" s="54"/>
      <c r="H11" s="55"/>
      <c r="I11" s="56">
        <v>1</v>
      </c>
      <c r="J11" s="57" t="s">
        <v>9</v>
      </c>
      <c r="K11" s="58">
        <v>110</v>
      </c>
      <c r="L11" s="59"/>
      <c r="M11" s="60">
        <f>$I11*K11</f>
        <v>110</v>
      </c>
      <c r="N11" s="61"/>
      <c r="O11" s="62"/>
      <c r="P11" s="58">
        <v>110</v>
      </c>
      <c r="Q11" s="59"/>
      <c r="R11" s="60">
        <f>$I11*P11</f>
        <v>110</v>
      </c>
      <c r="S11" s="61"/>
      <c r="T11" s="62"/>
      <c r="U11" s="58">
        <v>200</v>
      </c>
      <c r="V11" s="59"/>
      <c r="W11" s="60">
        <f>$I11*U11</f>
        <v>200</v>
      </c>
      <c r="X11" s="61"/>
      <c r="Y11" s="62"/>
      <c r="Z11" s="58">
        <v>150</v>
      </c>
      <c r="AA11" s="59"/>
      <c r="AB11" s="60">
        <f>$I11*Z11</f>
        <v>150</v>
      </c>
      <c r="AC11" s="61"/>
      <c r="AD11" s="62"/>
    </row>
    <row r="12" spans="2:30" x14ac:dyDescent="0.35">
      <c r="B12" s="66" t="s">
        <v>16</v>
      </c>
      <c r="C12" s="67"/>
      <c r="D12" s="63" t="s">
        <v>17</v>
      </c>
      <c r="E12" s="64"/>
      <c r="F12" s="64"/>
      <c r="G12" s="64"/>
      <c r="H12" s="65"/>
      <c r="I12" s="68">
        <v>1</v>
      </c>
      <c r="J12" s="57" t="s">
        <v>9</v>
      </c>
      <c r="K12" s="69">
        <v>110</v>
      </c>
      <c r="L12" s="70"/>
      <c r="M12" s="71">
        <f>$I12*K12</f>
        <v>110</v>
      </c>
      <c r="N12" s="72"/>
      <c r="O12" s="73"/>
      <c r="P12" s="69">
        <v>110</v>
      </c>
      <c r="Q12" s="70"/>
      <c r="R12" s="71">
        <f>$I12*P12</f>
        <v>110</v>
      </c>
      <c r="S12" s="72"/>
      <c r="T12" s="73"/>
      <c r="U12" s="69">
        <v>225</v>
      </c>
      <c r="V12" s="70"/>
      <c r="W12" s="71">
        <f>$I12*U12</f>
        <v>225</v>
      </c>
      <c r="X12" s="72"/>
      <c r="Y12" s="73"/>
      <c r="Z12" s="69">
        <v>180</v>
      </c>
      <c r="AA12" s="70"/>
      <c r="AB12" s="71">
        <f>$I12*Z12</f>
        <v>180</v>
      </c>
      <c r="AC12" s="72"/>
      <c r="AD12" s="73"/>
    </row>
    <row r="13" spans="2:30" x14ac:dyDescent="0.35">
      <c r="B13" s="66" t="s">
        <v>18</v>
      </c>
      <c r="C13" s="67"/>
      <c r="D13" s="63" t="s">
        <v>19</v>
      </c>
      <c r="E13" s="64"/>
      <c r="F13" s="64"/>
      <c r="G13" s="64"/>
      <c r="H13" s="65"/>
      <c r="I13" s="68">
        <v>10</v>
      </c>
      <c r="J13" s="57" t="s">
        <v>9</v>
      </c>
      <c r="K13" s="69">
        <v>110</v>
      </c>
      <c r="L13" s="70"/>
      <c r="M13" s="71">
        <f>$I13*K13</f>
        <v>1100</v>
      </c>
      <c r="N13" s="72"/>
      <c r="O13" s="73"/>
      <c r="P13" s="69">
        <v>110</v>
      </c>
      <c r="Q13" s="70"/>
      <c r="R13" s="71">
        <f>$I13*P13</f>
        <v>1100</v>
      </c>
      <c r="S13" s="72"/>
      <c r="T13" s="73"/>
      <c r="U13" s="69">
        <v>155</v>
      </c>
      <c r="V13" s="70"/>
      <c r="W13" s="71">
        <f>$I13*U13</f>
        <v>1550</v>
      </c>
      <c r="X13" s="72"/>
      <c r="Y13" s="73"/>
      <c r="Z13" s="69">
        <v>200</v>
      </c>
      <c r="AA13" s="70"/>
      <c r="AB13" s="71">
        <f>$I13*Z13</f>
        <v>2000</v>
      </c>
      <c r="AC13" s="72"/>
      <c r="AD13" s="73"/>
    </row>
    <row r="14" spans="2:30" x14ac:dyDescent="0.35">
      <c r="B14" s="66" t="s">
        <v>20</v>
      </c>
      <c r="C14" s="67"/>
      <c r="D14" s="63" t="s">
        <v>21</v>
      </c>
      <c r="E14" s="64"/>
      <c r="F14" s="64"/>
      <c r="G14" s="64"/>
      <c r="H14" s="65"/>
      <c r="I14" s="68">
        <v>1</v>
      </c>
      <c r="J14" s="57" t="s">
        <v>9</v>
      </c>
      <c r="K14" s="69">
        <v>110</v>
      </c>
      <c r="L14" s="70"/>
      <c r="M14" s="71">
        <f>$I14*K14</f>
        <v>110</v>
      </c>
      <c r="N14" s="72"/>
      <c r="O14" s="73"/>
      <c r="P14" s="69">
        <v>105</v>
      </c>
      <c r="Q14" s="70"/>
      <c r="R14" s="71">
        <f>$I14*P14</f>
        <v>105</v>
      </c>
      <c r="S14" s="72"/>
      <c r="T14" s="73"/>
      <c r="U14" s="69">
        <v>155</v>
      </c>
      <c r="V14" s="70"/>
      <c r="W14" s="71">
        <f>$I14*U14</f>
        <v>155</v>
      </c>
      <c r="X14" s="72"/>
      <c r="Y14" s="73"/>
      <c r="Z14" s="69">
        <v>175</v>
      </c>
      <c r="AA14" s="70"/>
      <c r="AB14" s="71">
        <f>$I14*Z14</f>
        <v>175</v>
      </c>
      <c r="AC14" s="72"/>
      <c r="AD14" s="73"/>
    </row>
    <row r="15" spans="2:30" x14ac:dyDescent="0.35">
      <c r="B15" s="66" t="s">
        <v>22</v>
      </c>
      <c r="C15" s="67"/>
      <c r="D15" s="63"/>
      <c r="E15" s="64"/>
      <c r="F15" s="64"/>
      <c r="G15" s="64"/>
      <c r="H15" s="65"/>
      <c r="I15" s="68">
        <v>8</v>
      </c>
      <c r="J15" s="57" t="s">
        <v>9</v>
      </c>
      <c r="K15" s="69">
        <v>80</v>
      </c>
      <c r="L15" s="70"/>
      <c r="M15" s="71">
        <f>$I15*K15</f>
        <v>640</v>
      </c>
      <c r="N15" s="72"/>
      <c r="O15" s="73"/>
      <c r="P15" s="69">
        <v>135</v>
      </c>
      <c r="Q15" s="70"/>
      <c r="R15" s="71">
        <f>$I15*P15</f>
        <v>1080</v>
      </c>
      <c r="S15" s="72"/>
      <c r="T15" s="73"/>
      <c r="U15" s="69">
        <v>155</v>
      </c>
      <c r="V15" s="70"/>
      <c r="W15" s="71">
        <f>$I15*U15</f>
        <v>1240</v>
      </c>
      <c r="X15" s="72"/>
      <c r="Y15" s="73"/>
      <c r="Z15" s="69">
        <v>140</v>
      </c>
      <c r="AA15" s="70"/>
      <c r="AB15" s="71">
        <f>$I15*Z15</f>
        <v>1120</v>
      </c>
      <c r="AC15" s="72"/>
      <c r="AD15" s="73"/>
    </row>
    <row r="16" spans="2:30" ht="28" customHeight="1" x14ac:dyDescent="0.35">
      <c r="B16" s="66" t="s">
        <v>23</v>
      </c>
      <c r="C16" s="67"/>
      <c r="D16" s="53"/>
      <c r="E16" s="54"/>
      <c r="F16" s="54"/>
      <c r="G16" s="54"/>
      <c r="H16" s="55"/>
      <c r="I16" s="68">
        <v>1</v>
      </c>
      <c r="J16" s="57" t="s">
        <v>9</v>
      </c>
      <c r="K16" s="69">
        <v>1</v>
      </c>
      <c r="L16" s="70"/>
      <c r="M16" s="71">
        <f>$I16*K16</f>
        <v>1</v>
      </c>
      <c r="N16" s="72"/>
      <c r="O16" s="73"/>
      <c r="P16" s="69">
        <v>75</v>
      </c>
      <c r="Q16" s="70"/>
      <c r="R16" s="71">
        <f>$I16*P16</f>
        <v>75</v>
      </c>
      <c r="S16" s="72"/>
      <c r="T16" s="73"/>
      <c r="U16" s="69">
        <v>1</v>
      </c>
      <c r="V16" s="70"/>
      <c r="W16" s="71">
        <f>$I16*U16</f>
        <v>1</v>
      </c>
      <c r="X16" s="72"/>
      <c r="Y16" s="73"/>
      <c r="Z16" s="69">
        <v>1</v>
      </c>
      <c r="AA16" s="70"/>
      <c r="AB16" s="71">
        <f>$I16*Z16</f>
        <v>1</v>
      </c>
      <c r="AC16" s="72"/>
      <c r="AD16" s="73"/>
    </row>
    <row r="17" spans="2:30" x14ac:dyDescent="0.35">
      <c r="B17" s="66" t="s">
        <v>24</v>
      </c>
      <c r="C17" s="67"/>
      <c r="D17" s="63"/>
      <c r="E17" s="64"/>
      <c r="F17" s="64"/>
      <c r="G17" s="64"/>
      <c r="H17" s="65"/>
      <c r="I17" s="68">
        <v>1</v>
      </c>
      <c r="J17" s="57" t="s">
        <v>9</v>
      </c>
      <c r="K17" s="74">
        <v>85</v>
      </c>
      <c r="L17" s="75"/>
      <c r="M17" s="71">
        <f>$I17*K17</f>
        <v>85</v>
      </c>
      <c r="N17" s="72"/>
      <c r="O17" s="73"/>
      <c r="P17" s="74">
        <v>110</v>
      </c>
      <c r="Q17" s="75"/>
      <c r="R17" s="71">
        <f>$I17*P17</f>
        <v>110</v>
      </c>
      <c r="S17" s="72"/>
      <c r="T17" s="73"/>
      <c r="U17" s="74">
        <v>155</v>
      </c>
      <c r="V17" s="75"/>
      <c r="W17" s="71">
        <f>$I17*U17</f>
        <v>155</v>
      </c>
      <c r="X17" s="72"/>
      <c r="Y17" s="73"/>
      <c r="Z17" s="74">
        <v>130</v>
      </c>
      <c r="AA17" s="75"/>
      <c r="AB17" s="71">
        <f>$I17*Z17</f>
        <v>130</v>
      </c>
      <c r="AC17" s="72"/>
      <c r="AD17" s="73"/>
    </row>
    <row r="18" spans="2:30" x14ac:dyDescent="0.35">
      <c r="B18" s="66" t="s">
        <v>36</v>
      </c>
      <c r="C18" s="67"/>
      <c r="D18" s="63"/>
      <c r="E18" s="64"/>
      <c r="F18" s="64"/>
      <c r="G18" s="64"/>
      <c r="H18" s="65"/>
      <c r="I18" s="68">
        <v>1</v>
      </c>
      <c r="J18" s="57" t="s">
        <v>9</v>
      </c>
      <c r="K18" s="74">
        <v>30</v>
      </c>
      <c r="L18" s="75"/>
      <c r="M18" s="71">
        <f>$I18*K18</f>
        <v>30</v>
      </c>
      <c r="N18" s="72"/>
      <c r="O18" s="73"/>
      <c r="P18" s="74">
        <v>25</v>
      </c>
      <c r="Q18" s="75"/>
      <c r="R18" s="71">
        <f>$I18*P18</f>
        <v>25</v>
      </c>
      <c r="S18" s="72"/>
      <c r="T18" s="73"/>
      <c r="U18" s="74">
        <v>30</v>
      </c>
      <c r="V18" s="75"/>
      <c r="W18" s="71">
        <f>$I18*U18</f>
        <v>30</v>
      </c>
      <c r="X18" s="72"/>
      <c r="Y18" s="73"/>
      <c r="Z18" s="74">
        <v>85</v>
      </c>
      <c r="AA18" s="75"/>
      <c r="AB18" s="71">
        <f>$I18*Z18</f>
        <v>85</v>
      </c>
      <c r="AC18" s="72"/>
      <c r="AD18" s="73"/>
    </row>
    <row r="19" spans="2:30" x14ac:dyDescent="0.35">
      <c r="B19" s="76" t="s">
        <v>25</v>
      </c>
      <c r="C19" s="67"/>
      <c r="D19" s="63" t="s">
        <v>26</v>
      </c>
      <c r="E19" s="64"/>
      <c r="F19" s="64"/>
      <c r="G19" s="64"/>
      <c r="H19" s="65"/>
      <c r="I19" s="68">
        <v>24</v>
      </c>
      <c r="J19" s="57" t="s">
        <v>9</v>
      </c>
      <c r="K19" s="74">
        <v>40</v>
      </c>
      <c r="L19" s="75"/>
      <c r="M19" s="71">
        <f>$I19*K19</f>
        <v>960</v>
      </c>
      <c r="N19" s="72"/>
      <c r="O19" s="73"/>
      <c r="P19" s="74">
        <v>35</v>
      </c>
      <c r="Q19" s="75"/>
      <c r="R19" s="71">
        <f>$I19*P19</f>
        <v>840</v>
      </c>
      <c r="S19" s="72"/>
      <c r="T19" s="73"/>
      <c r="U19" s="74">
        <v>35</v>
      </c>
      <c r="V19" s="75"/>
      <c r="W19" s="71">
        <f>$I19*U19</f>
        <v>840</v>
      </c>
      <c r="X19" s="72"/>
      <c r="Y19" s="73"/>
      <c r="Z19" s="74">
        <v>0.01</v>
      </c>
      <c r="AA19" s="75"/>
      <c r="AB19" s="71">
        <f>$I19*Z19</f>
        <v>0.24</v>
      </c>
      <c r="AC19" s="72"/>
      <c r="AD19" s="73"/>
    </row>
    <row r="20" spans="2:30" x14ac:dyDescent="0.35">
      <c r="B20" s="77" t="s">
        <v>27</v>
      </c>
      <c r="C20" s="67"/>
      <c r="D20" s="63"/>
      <c r="E20" s="64"/>
      <c r="F20" s="64"/>
      <c r="G20" s="64"/>
      <c r="H20" s="65"/>
      <c r="I20" s="68">
        <v>1</v>
      </c>
      <c r="J20" s="57" t="s">
        <v>28</v>
      </c>
      <c r="K20" s="74">
        <v>1</v>
      </c>
      <c r="L20" s="75"/>
      <c r="M20" s="71">
        <f>$I20*K20</f>
        <v>1</v>
      </c>
      <c r="N20" s="72"/>
      <c r="O20" s="73"/>
      <c r="P20" s="74">
        <v>10</v>
      </c>
      <c r="Q20" s="75"/>
      <c r="R20" s="71">
        <f>$I20*P20</f>
        <v>10</v>
      </c>
      <c r="S20" s="72"/>
      <c r="T20" s="73"/>
      <c r="U20" s="74">
        <v>155</v>
      </c>
      <c r="V20" s="75"/>
      <c r="W20" s="71">
        <f>$I20*U20</f>
        <v>155</v>
      </c>
      <c r="X20" s="72"/>
      <c r="Y20" s="73"/>
      <c r="Z20" s="74">
        <v>1</v>
      </c>
      <c r="AA20" s="75"/>
      <c r="AB20" s="71">
        <f>$I20*Z20</f>
        <v>1</v>
      </c>
      <c r="AC20" s="72"/>
      <c r="AD20" s="73"/>
    </row>
    <row r="21" spans="2:30" ht="30" customHeight="1" x14ac:dyDescent="0.35">
      <c r="B21" s="66" t="s">
        <v>29</v>
      </c>
      <c r="C21" s="78"/>
      <c r="D21" s="63" t="s">
        <v>30</v>
      </c>
      <c r="E21" s="64"/>
      <c r="F21" s="64"/>
      <c r="G21" s="64"/>
      <c r="H21" s="65"/>
      <c r="I21" s="68">
        <v>13</v>
      </c>
      <c r="J21" s="57" t="s">
        <v>9</v>
      </c>
      <c r="K21" s="74">
        <v>200</v>
      </c>
      <c r="L21" s="75"/>
      <c r="M21" s="71">
        <f>$I21*K21</f>
        <v>2600</v>
      </c>
      <c r="N21" s="72"/>
      <c r="O21" s="73"/>
      <c r="P21" s="74">
        <v>120</v>
      </c>
      <c r="Q21" s="75"/>
      <c r="R21" s="71">
        <f>$I21*P21</f>
        <v>1560</v>
      </c>
      <c r="S21" s="72"/>
      <c r="T21" s="73"/>
      <c r="U21" s="74">
        <v>155</v>
      </c>
      <c r="V21" s="75"/>
      <c r="W21" s="71">
        <f>$I21*U21</f>
        <v>2015</v>
      </c>
      <c r="X21" s="72"/>
      <c r="Y21" s="73"/>
      <c r="Z21" s="74">
        <v>75</v>
      </c>
      <c r="AA21" s="75"/>
      <c r="AB21" s="71">
        <f>$I21*Z21</f>
        <v>975</v>
      </c>
      <c r="AC21" s="72"/>
      <c r="AD21" s="73"/>
    </row>
    <row r="22" spans="2:30" x14ac:dyDescent="0.35">
      <c r="B22" s="77" t="s">
        <v>31</v>
      </c>
      <c r="C22" s="79"/>
      <c r="D22" s="63" t="s">
        <v>32</v>
      </c>
      <c r="E22" s="64"/>
      <c r="F22" s="64"/>
      <c r="G22" s="64"/>
      <c r="H22" s="65"/>
      <c r="I22" s="57">
        <v>13</v>
      </c>
      <c r="J22" s="57" t="s">
        <v>9</v>
      </c>
      <c r="K22" s="74">
        <v>125</v>
      </c>
      <c r="L22" s="75"/>
      <c r="M22" s="72">
        <f>SUM(I22*K22)</f>
        <v>1625</v>
      </c>
      <c r="N22" s="72"/>
      <c r="O22" s="73"/>
      <c r="P22" s="74">
        <v>135</v>
      </c>
      <c r="Q22" s="75"/>
      <c r="R22" s="72">
        <f>SUM(I22*P22)</f>
        <v>1755</v>
      </c>
      <c r="S22" s="72"/>
      <c r="T22" s="73"/>
      <c r="U22" s="74">
        <v>155</v>
      </c>
      <c r="V22" s="75"/>
      <c r="W22" s="72">
        <f>SUM(I22*U22)</f>
        <v>2015</v>
      </c>
      <c r="X22" s="72"/>
      <c r="Y22" s="73"/>
      <c r="Z22" s="74">
        <v>225</v>
      </c>
      <c r="AA22" s="75"/>
      <c r="AB22" s="72">
        <f>SUM(I22*Z22)</f>
        <v>2925</v>
      </c>
      <c r="AC22" s="72"/>
      <c r="AD22" s="73"/>
    </row>
    <row r="23" spans="2:30" ht="15" thickBot="1" x14ac:dyDescent="0.4">
      <c r="B23" s="77" t="s">
        <v>33</v>
      </c>
      <c r="C23" s="79"/>
      <c r="D23" s="63" t="s">
        <v>34</v>
      </c>
      <c r="E23" s="64"/>
      <c r="F23" s="64"/>
      <c r="G23" s="64"/>
      <c r="H23" s="65"/>
      <c r="I23" s="68">
        <v>24</v>
      </c>
      <c r="J23" s="57" t="s">
        <v>9</v>
      </c>
      <c r="K23" s="74">
        <v>50</v>
      </c>
      <c r="L23" s="75"/>
      <c r="M23" s="80">
        <f>$I23*K23</f>
        <v>1200</v>
      </c>
      <c r="N23" s="81"/>
      <c r="O23" s="82"/>
      <c r="P23" s="74">
        <v>75</v>
      </c>
      <c r="Q23" s="75"/>
      <c r="R23" s="80">
        <f>$I23*P23</f>
        <v>1800</v>
      </c>
      <c r="S23" s="81"/>
      <c r="T23" s="82"/>
      <c r="U23" s="74">
        <v>155</v>
      </c>
      <c r="V23" s="75"/>
      <c r="W23" s="80">
        <f>$I23*U23</f>
        <v>3720</v>
      </c>
      <c r="X23" s="81"/>
      <c r="Y23" s="82"/>
      <c r="Z23" s="74">
        <v>0.01</v>
      </c>
      <c r="AA23" s="75"/>
      <c r="AB23" s="80">
        <f>$I23*Z23</f>
        <v>0.24</v>
      </c>
      <c r="AC23" s="81"/>
      <c r="AD23" s="82"/>
    </row>
    <row r="24" spans="2:30" ht="15" thickBot="1" x14ac:dyDescent="0.4">
      <c r="C24" s="83"/>
      <c r="D24" s="83"/>
      <c r="E24" s="83"/>
      <c r="F24" s="83"/>
      <c r="G24" s="83"/>
      <c r="H24" s="83"/>
      <c r="I24" s="83"/>
      <c r="J24" s="83"/>
      <c r="K24" s="84" t="s">
        <v>35</v>
      </c>
      <c r="L24" s="85"/>
      <c r="M24" s="98">
        <f>SUM(M8,M9,M10,M11,M12,M13,M14,M15,M16,M17,M18,M19,M20,M21,M22,M23)</f>
        <v>15922</v>
      </c>
      <c r="N24" s="99"/>
      <c r="O24" s="100"/>
      <c r="P24" s="84" t="s">
        <v>35</v>
      </c>
      <c r="Q24" s="85"/>
      <c r="R24" s="86">
        <f>SUM(R8,R9,R10,R11,R12,R13,R14,R15,R16,R17,R18,R19,R20,R21,R22,R23)</f>
        <v>16000</v>
      </c>
      <c r="S24" s="87"/>
      <c r="T24" s="88"/>
      <c r="U24" s="84" t="s">
        <v>35</v>
      </c>
      <c r="V24" s="85"/>
      <c r="W24" s="86">
        <f>SUM(W8,W9,W10,W11,W12,W13,W14,W15,W16,W17,W18,W19,W20,W21,W22,W23)</f>
        <v>19801</v>
      </c>
      <c r="X24" s="87"/>
      <c r="Y24" s="88"/>
      <c r="Z24" s="84"/>
      <c r="AA24" s="85"/>
      <c r="AB24" s="86">
        <f>SUM(AB8,AB9,AB10,AB11,AB12,AB13,AB14,AB15,AB16,AB17,AB18,AB19,AB20,AB21,AB22,AB23)</f>
        <v>16742.48</v>
      </c>
      <c r="AC24" s="87"/>
      <c r="AD24" s="88"/>
    </row>
  </sheetData>
  <sheetProtection algorithmName="SHA-512" hashValue="4xmd07Z8sr93/0oTjvXzN320n5R/7W+e13CD0sAA++yPFbbzbUVtzG0klvmKYVr5Uspjx035SFR//RbUiQJc3A==" saltValue="DtbL/tvdjXRU13gWOaMOuA==" spinCount="100000" sheet="1" objects="1" scenarios="1" selectLockedCells="1" selectUnlockedCells="1"/>
  <mergeCells count="187">
    <mergeCell ref="Z22:AA22"/>
    <mergeCell ref="AB22:AD22"/>
    <mergeCell ref="Z23:AA23"/>
    <mergeCell ref="AB23:AD23"/>
    <mergeCell ref="Z24:AA24"/>
    <mergeCell ref="AB24:AD24"/>
    <mergeCell ref="Z19:AA19"/>
    <mergeCell ref="AB19:AD19"/>
    <mergeCell ref="Z20:AA20"/>
    <mergeCell ref="AB20:AD20"/>
    <mergeCell ref="Z21:AA21"/>
    <mergeCell ref="AB21:AD21"/>
    <mergeCell ref="Z16:AA16"/>
    <mergeCell ref="AB16:AD16"/>
    <mergeCell ref="Z17:AA17"/>
    <mergeCell ref="AB17:AD17"/>
    <mergeCell ref="Z18:AA18"/>
    <mergeCell ref="AB18:AD18"/>
    <mergeCell ref="Z13:AA13"/>
    <mergeCell ref="AB13:AD13"/>
    <mergeCell ref="Z14:AA14"/>
    <mergeCell ref="AB14:AD14"/>
    <mergeCell ref="Z15:AA15"/>
    <mergeCell ref="AB15:AD15"/>
    <mergeCell ref="Z10:AA10"/>
    <mergeCell ref="AB10:AD10"/>
    <mergeCell ref="Z11:AA11"/>
    <mergeCell ref="AB11:AD11"/>
    <mergeCell ref="Z12:AA12"/>
    <mergeCell ref="AB12:AD12"/>
    <mergeCell ref="Z2:AD5"/>
    <mergeCell ref="Z6:AA7"/>
    <mergeCell ref="AB6:AD7"/>
    <mergeCell ref="Z8:AA8"/>
    <mergeCell ref="AB8:AD8"/>
    <mergeCell ref="Z9:AA9"/>
    <mergeCell ref="AB9:AD9"/>
    <mergeCell ref="U22:V22"/>
    <mergeCell ref="W22:Y22"/>
    <mergeCell ref="U23:V23"/>
    <mergeCell ref="W23:Y23"/>
    <mergeCell ref="U24:V24"/>
    <mergeCell ref="W24:Y24"/>
    <mergeCell ref="U19:V19"/>
    <mergeCell ref="W19:Y19"/>
    <mergeCell ref="U20:V20"/>
    <mergeCell ref="W20:Y20"/>
    <mergeCell ref="U21:V21"/>
    <mergeCell ref="W21:Y21"/>
    <mergeCell ref="U16:V16"/>
    <mergeCell ref="W16:Y16"/>
    <mergeCell ref="U17:V17"/>
    <mergeCell ref="W17:Y17"/>
    <mergeCell ref="U18:V18"/>
    <mergeCell ref="W18:Y18"/>
    <mergeCell ref="U13:V13"/>
    <mergeCell ref="W13:Y13"/>
    <mergeCell ref="U14:V14"/>
    <mergeCell ref="W14:Y14"/>
    <mergeCell ref="U15:V15"/>
    <mergeCell ref="W15:Y15"/>
    <mergeCell ref="W9:Y9"/>
    <mergeCell ref="U10:V10"/>
    <mergeCell ref="W10:Y10"/>
    <mergeCell ref="U11:V11"/>
    <mergeCell ref="W11:Y11"/>
    <mergeCell ref="U12:V12"/>
    <mergeCell ref="W12:Y12"/>
    <mergeCell ref="P23:Q23"/>
    <mergeCell ref="R23:T23"/>
    <mergeCell ref="P24:Q24"/>
    <mergeCell ref="R24:T24"/>
    <mergeCell ref="U2:Y5"/>
    <mergeCell ref="U6:V7"/>
    <mergeCell ref="W6:Y7"/>
    <mergeCell ref="U8:V8"/>
    <mergeCell ref="W8:Y8"/>
    <mergeCell ref="U9:V9"/>
    <mergeCell ref="P20:Q20"/>
    <mergeCell ref="R20:T20"/>
    <mergeCell ref="P21:Q21"/>
    <mergeCell ref="R21:T21"/>
    <mergeCell ref="P22:Q22"/>
    <mergeCell ref="R22:T22"/>
    <mergeCell ref="P17:Q17"/>
    <mergeCell ref="R17:T17"/>
    <mergeCell ref="P18:Q18"/>
    <mergeCell ref="R18:T18"/>
    <mergeCell ref="P19:Q19"/>
    <mergeCell ref="R19:T19"/>
    <mergeCell ref="P14:Q14"/>
    <mergeCell ref="R14:T14"/>
    <mergeCell ref="P15:Q15"/>
    <mergeCell ref="R15:T15"/>
    <mergeCell ref="P16:Q16"/>
    <mergeCell ref="R16:T16"/>
    <mergeCell ref="R10:T10"/>
    <mergeCell ref="P11:Q11"/>
    <mergeCell ref="R11:T11"/>
    <mergeCell ref="P12:Q12"/>
    <mergeCell ref="R12:T12"/>
    <mergeCell ref="P13:Q13"/>
    <mergeCell ref="R13:T13"/>
    <mergeCell ref="K24:L24"/>
    <mergeCell ref="M24:O24"/>
    <mergeCell ref="P2:T5"/>
    <mergeCell ref="P6:Q7"/>
    <mergeCell ref="R6:T7"/>
    <mergeCell ref="P8:Q8"/>
    <mergeCell ref="R8:T8"/>
    <mergeCell ref="P9:Q9"/>
    <mergeCell ref="R9:T9"/>
    <mergeCell ref="P10:Q10"/>
    <mergeCell ref="B22:C22"/>
    <mergeCell ref="D22:H22"/>
    <mergeCell ref="K22:L22"/>
    <mergeCell ref="M22:O22"/>
    <mergeCell ref="B23:C23"/>
    <mergeCell ref="D23:H23"/>
    <mergeCell ref="K23:L23"/>
    <mergeCell ref="M23:O23"/>
    <mergeCell ref="B20:C20"/>
    <mergeCell ref="D20:H20"/>
    <mergeCell ref="K20:L20"/>
    <mergeCell ref="M20:O20"/>
    <mergeCell ref="B21:C21"/>
    <mergeCell ref="D21:H21"/>
    <mergeCell ref="K21:L21"/>
    <mergeCell ref="M21:O21"/>
    <mergeCell ref="B18:C18"/>
    <mergeCell ref="D18:H18"/>
    <mergeCell ref="K18:L18"/>
    <mergeCell ref="M18:O18"/>
    <mergeCell ref="B19:C19"/>
    <mergeCell ref="D19:H19"/>
    <mergeCell ref="K19:L19"/>
    <mergeCell ref="M19:O19"/>
    <mergeCell ref="B16:C16"/>
    <mergeCell ref="D16:H16"/>
    <mergeCell ref="K16:L16"/>
    <mergeCell ref="M16:O16"/>
    <mergeCell ref="B17:C17"/>
    <mergeCell ref="D17:H17"/>
    <mergeCell ref="K17:L17"/>
    <mergeCell ref="M17:O17"/>
    <mergeCell ref="B14:C14"/>
    <mergeCell ref="D14:H14"/>
    <mergeCell ref="K14:L14"/>
    <mergeCell ref="M14:O14"/>
    <mergeCell ref="B15:C15"/>
    <mergeCell ref="D15:H15"/>
    <mergeCell ref="K15:L15"/>
    <mergeCell ref="M15:O15"/>
    <mergeCell ref="B12:C12"/>
    <mergeCell ref="D12:H12"/>
    <mergeCell ref="K12:L12"/>
    <mergeCell ref="M12:O12"/>
    <mergeCell ref="B13:C13"/>
    <mergeCell ref="D13:H13"/>
    <mergeCell ref="K13:L13"/>
    <mergeCell ref="M13:O13"/>
    <mergeCell ref="B10:C10"/>
    <mergeCell ref="D10:H10"/>
    <mergeCell ref="K10:L10"/>
    <mergeCell ref="M10:O10"/>
    <mergeCell ref="B11:C11"/>
    <mergeCell ref="D11:H11"/>
    <mergeCell ref="K11:L11"/>
    <mergeCell ref="M11:O11"/>
    <mergeCell ref="B8:C8"/>
    <mergeCell ref="D8:H8"/>
    <mergeCell ref="K8:L8"/>
    <mergeCell ref="M8:O8"/>
    <mergeCell ref="B9:C9"/>
    <mergeCell ref="D9:H9"/>
    <mergeCell ref="K9:L9"/>
    <mergeCell ref="M9:O9"/>
    <mergeCell ref="B2:J2"/>
    <mergeCell ref="K2:O5"/>
    <mergeCell ref="B3:J3"/>
    <mergeCell ref="B4:J4"/>
    <mergeCell ref="B5:J5"/>
    <mergeCell ref="B6:C7"/>
    <mergeCell ref="D6:H7"/>
    <mergeCell ref="I6:J7"/>
    <mergeCell ref="K6:L7"/>
    <mergeCell ref="M6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dcterms:created xsi:type="dcterms:W3CDTF">2023-01-30T21:58:27Z</dcterms:created>
  <dcterms:modified xsi:type="dcterms:W3CDTF">2023-01-30T23:07:01Z</dcterms:modified>
</cp:coreProperties>
</file>