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13 Herbicide Application\Tab 5 - Bids Received\"/>
    </mc:Choice>
  </mc:AlternateContent>
  <xr:revisionPtr revIDLastSave="0" documentId="13_ncr:1_{9C321080-8964-4A7F-860F-DE5ADA29E4B6}" xr6:coauthVersionLast="47" xr6:coauthVersionMax="47" xr10:uidLastSave="{00000000-0000-0000-0000-000000000000}"/>
  <bookViews>
    <workbookView xWindow="21168" yWindow="-100" windowWidth="21467" windowHeight="11576" xr2:uid="{5D3DA3D3-9066-4990-8F73-E8D76E4F21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37" i="1"/>
  <c r="Q35" i="1"/>
  <c r="Q34" i="1"/>
  <c r="Q36" i="1" s="1"/>
  <c r="Q31" i="1"/>
  <c r="Q33" i="1" s="1"/>
  <c r="Q28" i="1"/>
  <c r="Q30" i="1" s="1"/>
  <c r="Q26" i="1"/>
  <c r="Q24" i="1"/>
  <c r="Q21" i="1"/>
  <c r="Q23" i="1" s="1"/>
  <c r="Q19" i="1"/>
  <c r="Q18" i="1"/>
  <c r="Q16" i="1"/>
  <c r="Q15" i="1"/>
  <c r="Q13" i="1"/>
  <c r="Q12" i="1"/>
  <c r="Q11" i="1"/>
  <c r="Q8" i="1"/>
  <c r="Q10" i="1" s="1"/>
  <c r="N38" i="1"/>
  <c r="N37" i="1"/>
  <c r="N35" i="1"/>
  <c r="N34" i="1"/>
  <c r="N31" i="1"/>
  <c r="N33" i="1" s="1"/>
  <c r="N28" i="1"/>
  <c r="N30" i="1" s="1"/>
  <c r="N26" i="1"/>
  <c r="N24" i="1"/>
  <c r="N21" i="1"/>
  <c r="N23" i="1" s="1"/>
  <c r="N19" i="1"/>
  <c r="N18" i="1"/>
  <c r="N16" i="1"/>
  <c r="N15" i="1"/>
  <c r="N13" i="1"/>
  <c r="N12" i="1"/>
  <c r="N11" i="1"/>
  <c r="N8" i="1"/>
  <c r="N10" i="1" s="1"/>
  <c r="K38" i="1"/>
  <c r="K37" i="1"/>
  <c r="K35" i="1"/>
  <c r="K34" i="1"/>
  <c r="K31" i="1"/>
  <c r="K33" i="1" s="1"/>
  <c r="K28" i="1"/>
  <c r="K30" i="1" s="1"/>
  <c r="K26" i="1"/>
  <c r="K24" i="1"/>
  <c r="K21" i="1"/>
  <c r="K23" i="1" s="1"/>
  <c r="K19" i="1"/>
  <c r="K18" i="1"/>
  <c r="K16" i="1"/>
  <c r="K15" i="1"/>
  <c r="K13" i="1"/>
  <c r="K12" i="1"/>
  <c r="K11" i="1"/>
  <c r="K8" i="1"/>
  <c r="K10" i="1" s="1"/>
  <c r="Q17" i="1" l="1"/>
  <c r="Q20" i="1"/>
  <c r="Q27" i="1"/>
  <c r="Q39" i="1"/>
  <c r="N39" i="1"/>
  <c r="N36" i="1"/>
  <c r="N27" i="1"/>
  <c r="N20" i="1"/>
  <c r="N17" i="1"/>
  <c r="N14" i="1"/>
  <c r="K39" i="1"/>
  <c r="K36" i="1"/>
  <c r="K27" i="1"/>
  <c r="K20" i="1"/>
  <c r="K17" i="1"/>
  <c r="K14" i="1"/>
  <c r="Q14" i="1"/>
</calcChain>
</file>

<file path=xl/sharedStrings.xml><?xml version="1.0" encoding="utf-8"?>
<sst xmlns="http://schemas.openxmlformats.org/spreadsheetml/2006/main" count="115" uniqueCount="56">
  <si>
    <t>HERBICIDE APPLICATION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</si>
  <si>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</si>
  <si>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</si>
  <si>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</si>
  <si>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</si>
  <si>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</si>
  <si>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</si>
  <si>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</si>
  <si>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Priest Lake</t>
  </si>
  <si>
    <t>Broadcast</t>
  </si>
  <si>
    <t>Acres</t>
  </si>
  <si>
    <t>TOTAL:</t>
  </si>
  <si>
    <t>Pend Oreille Lake</t>
  </si>
  <si>
    <t xml:space="preserve">Directed </t>
  </si>
  <si>
    <t xml:space="preserve">Acres </t>
  </si>
  <si>
    <t>Mica</t>
  </si>
  <si>
    <t>Hack &amp; Squirt + Broadcast</t>
  </si>
  <si>
    <t>St. Joe</t>
  </si>
  <si>
    <t>Ponderosa</t>
  </si>
  <si>
    <t>Payette Lakes</t>
  </si>
  <si>
    <t>Clearwater</t>
  </si>
  <si>
    <t>Maggie Creek</t>
  </si>
  <si>
    <t>Directed</t>
  </si>
  <si>
    <t>PL Ground Herb 24</t>
  </si>
  <si>
    <t>10-0722-104-24</t>
  </si>
  <si>
    <t>POL 2024 Site Prep Spray</t>
  </si>
  <si>
    <t>20-0986-104-23</t>
  </si>
  <si>
    <t>Hack &amp; Squirt</t>
  </si>
  <si>
    <t>Basal Bark</t>
  </si>
  <si>
    <t>Mica Site Prep Spray 2024</t>
  </si>
  <si>
    <t>22-0218-104-24</t>
  </si>
  <si>
    <t>2024 Total Joe Site Prep</t>
  </si>
  <si>
    <t>30-0884-104-23</t>
  </si>
  <si>
    <t>CLW Herbicide Site Prep 2024</t>
  </si>
  <si>
    <t>40-1395-104-23</t>
  </si>
  <si>
    <t>2024 PON Spray</t>
  </si>
  <si>
    <t>2024 PON Fall Guy Spray</t>
  </si>
  <si>
    <t>41-0367-104-23</t>
  </si>
  <si>
    <t>41-0366-104-23</t>
  </si>
  <si>
    <t>2024 PON Air Spray</t>
  </si>
  <si>
    <t>41-0369-104-23</t>
  </si>
  <si>
    <t>Broadcast - Aerial</t>
  </si>
  <si>
    <t>*Helicopter only application</t>
  </si>
  <si>
    <t>*Project requires a minimum of two(2) crews, see project description</t>
  </si>
  <si>
    <t>Beast Mode 24 Site Prep and Release</t>
  </si>
  <si>
    <t>42-0301-104-23</t>
  </si>
  <si>
    <t>PAY 24 Herbicide</t>
  </si>
  <si>
    <t>50-0543-104-23</t>
  </si>
  <si>
    <t>Hack &amp; Squirt + Directed</t>
  </si>
  <si>
    <t>IDL ITB 24-213</t>
  </si>
  <si>
    <t>IDAHO DEPARTMENT OF LANDS WILL PROVIDE ALL REQUIRED CHEMICAL</t>
  </si>
  <si>
    <t>BID EVALUATION</t>
  </si>
  <si>
    <t>ALPHA SERVICES, LLC</t>
  </si>
  <si>
    <t>SILHOUETTE FARM &amp; FORESTRY, LLC</t>
  </si>
  <si>
    <t>CJ AIR, LLC</t>
  </si>
  <si>
    <t>Over allocation- project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</si>
</sst>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4" fillId="0" borderId="10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6" fillId="0" borderId="24" xfId="0" applyNumberFormat="1" applyFont="1" applyBorder="1"/>
    <xf numFmtId="44" fontId="4" fillId="0" borderId="24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4" fontId="4" fillId="0" borderId="27" xfId="0" applyNumberFormat="1" applyFont="1" applyBorder="1" applyAlignment="1">
      <alignment horizontal="center" vertical="center"/>
    </xf>
    <xf numFmtId="44" fontId="6" fillId="0" borderId="24" xfId="0" applyNumberFormat="1" applyFont="1" applyBorder="1" applyAlignment="1">
      <alignment horizontal="center"/>
    </xf>
    <xf numFmtId="0" fontId="0" fillId="0" borderId="30" xfId="0" applyBorder="1"/>
    <xf numFmtId="44" fontId="2" fillId="0" borderId="24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4" fontId="6" fillId="3" borderId="24" xfId="0" applyNumberFormat="1" applyFont="1" applyFill="1" applyBorder="1"/>
    <xf numFmtId="44" fontId="6" fillId="3" borderId="2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4" fontId="4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right"/>
    </xf>
    <xf numFmtId="44" fontId="4" fillId="0" borderId="24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 applyProtection="1">
      <alignment horizontal="center"/>
      <protection locked="0"/>
    </xf>
    <xf numFmtId="44" fontId="3" fillId="0" borderId="24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44" fontId="4" fillId="0" borderId="14" xfId="0" applyNumberFormat="1" applyFont="1" applyBorder="1" applyAlignment="1" applyProtection="1">
      <alignment horizontal="center" vertical="center"/>
      <protection locked="0"/>
    </xf>
    <xf numFmtId="44" fontId="4" fillId="0" borderId="22" xfId="0" applyNumberFormat="1" applyFont="1" applyBorder="1" applyAlignment="1">
      <alignment horizontal="center" vertical="center"/>
    </xf>
    <xf numFmtId="44" fontId="4" fillId="0" borderId="11" xfId="0" applyNumberFormat="1" applyFont="1" applyBorder="1" applyAlignment="1" applyProtection="1">
      <alignment horizontal="center" vertical="center"/>
      <protection locked="0"/>
    </xf>
    <xf numFmtId="44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44" fontId="4" fillId="0" borderId="16" xfId="0" applyNumberFormat="1" applyFont="1" applyBorder="1" applyAlignment="1" applyProtection="1">
      <alignment horizontal="center" vertical="center"/>
      <protection locked="0"/>
    </xf>
    <xf numFmtId="44" fontId="4" fillId="0" borderId="17" xfId="0" applyNumberFormat="1" applyFont="1" applyBorder="1" applyAlignment="1" applyProtection="1">
      <alignment horizontal="center" vertical="center"/>
      <protection locked="0"/>
    </xf>
    <xf numFmtId="44" fontId="4" fillId="0" borderId="18" xfId="0" applyNumberFormat="1" applyFont="1" applyBorder="1" applyAlignment="1" applyProtection="1">
      <alignment horizontal="center" vertical="center"/>
      <protection locked="0"/>
    </xf>
    <xf numFmtId="44" fontId="4" fillId="0" borderId="19" xfId="0" applyNumberFormat="1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4" fontId="4" fillId="4" borderId="10" xfId="0" applyNumberFormat="1" applyFont="1" applyFill="1" applyBorder="1" applyAlignment="1" applyProtection="1">
      <alignment horizontal="center" vertical="center"/>
      <protection locked="0"/>
    </xf>
    <xf numFmtId="44" fontId="4" fillId="3" borderId="24" xfId="0" applyNumberFormat="1" applyFont="1" applyFill="1" applyBorder="1" applyAlignment="1">
      <alignment horizontal="center" vertical="center"/>
    </xf>
    <xf numFmtId="44" fontId="6" fillId="0" borderId="24" xfId="0" applyNumberFormat="1" applyFont="1" applyFill="1" applyBorder="1"/>
    <xf numFmtId="44" fontId="2" fillId="4" borderId="24" xfId="0" applyNumberFormat="1" applyFont="1" applyFill="1" applyBorder="1"/>
    <xf numFmtId="0" fontId="0" fillId="4" borderId="0" xfId="0" applyFill="1"/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 xr:uid="{0513401C-E048-4E5D-94EB-96EAC28CC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CF35-EB63-4C9B-BAE1-EC2AB32D5B0B}">
  <dimension ref="A1:S63"/>
  <sheetViews>
    <sheetView tabSelected="1" zoomScale="90" zoomScaleNormal="9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S12" sqref="S12:S14"/>
    </sheetView>
  </sheetViews>
  <sheetFormatPr defaultRowHeight="14.4" x14ac:dyDescent="0.3"/>
  <cols>
    <col min="4" max="4" width="9.8984375" customWidth="1"/>
    <col min="5" max="5" width="28" customWidth="1"/>
    <col min="8" max="8" width="12.3984375" customWidth="1"/>
    <col min="10" max="10" width="5.59765625" customWidth="1"/>
    <col min="11" max="11" width="15.59765625" customWidth="1"/>
    <col min="13" max="13" width="5.59765625" customWidth="1"/>
    <col min="14" max="14" width="15.59765625" customWidth="1"/>
    <col min="16" max="16" width="5.59765625" customWidth="1"/>
    <col min="17" max="17" width="15.59765625" customWidth="1"/>
    <col min="19" max="19" width="11" customWidth="1"/>
  </cols>
  <sheetData>
    <row r="1" spans="1:19" ht="14.95" customHeight="1" x14ac:dyDescent="0.3">
      <c r="A1" s="52"/>
      <c r="B1" s="53"/>
      <c r="C1" s="53"/>
      <c r="D1" s="53"/>
      <c r="E1" s="53"/>
      <c r="F1" s="53"/>
      <c r="G1" s="53"/>
      <c r="H1" s="54"/>
      <c r="I1" s="14" t="s">
        <v>52</v>
      </c>
      <c r="J1" s="15"/>
      <c r="K1" s="16"/>
      <c r="L1" s="14" t="s">
        <v>53</v>
      </c>
      <c r="M1" s="15"/>
      <c r="N1" s="16"/>
      <c r="O1" s="14" t="s">
        <v>54</v>
      </c>
      <c r="P1" s="15"/>
      <c r="Q1" s="16"/>
    </row>
    <row r="2" spans="1:19" x14ac:dyDescent="0.3">
      <c r="A2" s="46" t="s">
        <v>51</v>
      </c>
      <c r="B2" s="47"/>
      <c r="C2" s="47"/>
      <c r="D2" s="47"/>
      <c r="E2" s="47"/>
      <c r="F2" s="47"/>
      <c r="G2" s="47"/>
      <c r="H2" s="48"/>
      <c r="I2" s="17"/>
      <c r="J2" s="18"/>
      <c r="K2" s="19"/>
      <c r="L2" s="17"/>
      <c r="M2" s="18"/>
      <c r="N2" s="19"/>
      <c r="O2" s="17"/>
      <c r="P2" s="18"/>
      <c r="Q2" s="19"/>
    </row>
    <row r="3" spans="1:19" ht="14.95" customHeight="1" x14ac:dyDescent="0.3">
      <c r="A3" s="46" t="s">
        <v>49</v>
      </c>
      <c r="B3" s="47"/>
      <c r="C3" s="47"/>
      <c r="D3" s="47"/>
      <c r="E3" s="47"/>
      <c r="F3" s="47"/>
      <c r="G3" s="47"/>
      <c r="H3" s="48"/>
      <c r="I3" s="17"/>
      <c r="J3" s="18"/>
      <c r="K3" s="19"/>
      <c r="L3" s="17"/>
      <c r="M3" s="18"/>
      <c r="N3" s="19"/>
      <c r="O3" s="17"/>
      <c r="P3" s="18"/>
      <c r="Q3" s="19"/>
    </row>
    <row r="4" spans="1:19" x14ac:dyDescent="0.3">
      <c r="A4" s="46" t="s">
        <v>0</v>
      </c>
      <c r="B4" s="47"/>
      <c r="C4" s="47"/>
      <c r="D4" s="47"/>
      <c r="E4" s="47"/>
      <c r="F4" s="47"/>
      <c r="G4" s="47"/>
      <c r="H4" s="48"/>
      <c r="I4" s="17"/>
      <c r="J4" s="18"/>
      <c r="K4" s="19"/>
      <c r="L4" s="17"/>
      <c r="M4" s="18"/>
      <c r="N4" s="19"/>
      <c r="O4" s="17"/>
      <c r="P4" s="18"/>
      <c r="Q4" s="19"/>
    </row>
    <row r="5" spans="1:19" ht="14.95" thickBot="1" x14ac:dyDescent="0.35">
      <c r="A5" s="49" t="s">
        <v>50</v>
      </c>
      <c r="B5" s="50"/>
      <c r="C5" s="50"/>
      <c r="D5" s="50"/>
      <c r="E5" s="50"/>
      <c r="F5" s="50"/>
      <c r="G5" s="50"/>
      <c r="H5" s="51"/>
      <c r="I5" s="20"/>
      <c r="J5" s="21"/>
      <c r="K5" s="22"/>
      <c r="L5" s="20"/>
      <c r="M5" s="21"/>
      <c r="N5" s="22"/>
      <c r="O5" s="20"/>
      <c r="P5" s="21"/>
      <c r="Q5" s="22"/>
    </row>
    <row r="6" spans="1:19" ht="14.4" customHeight="1" x14ac:dyDescent="0.3">
      <c r="A6" s="29" t="s">
        <v>1</v>
      </c>
      <c r="B6" s="30"/>
      <c r="C6" s="61" t="s">
        <v>2</v>
      </c>
      <c r="D6" s="61"/>
      <c r="E6" s="63" t="s">
        <v>3</v>
      </c>
      <c r="F6" s="29" t="s">
        <v>4</v>
      </c>
      <c r="G6" s="30"/>
      <c r="H6" s="33" t="s">
        <v>5</v>
      </c>
      <c r="I6" s="29" t="s">
        <v>6</v>
      </c>
      <c r="J6" s="30"/>
      <c r="K6" s="33" t="s">
        <v>7</v>
      </c>
      <c r="L6" s="29" t="s">
        <v>6</v>
      </c>
      <c r="M6" s="30"/>
      <c r="N6" s="33" t="s">
        <v>7</v>
      </c>
      <c r="O6" s="29" t="s">
        <v>6</v>
      </c>
      <c r="P6" s="30"/>
      <c r="Q6" s="33" t="s">
        <v>7</v>
      </c>
    </row>
    <row r="7" spans="1:19" ht="14.95" thickBot="1" x14ac:dyDescent="0.35">
      <c r="A7" s="31"/>
      <c r="B7" s="32"/>
      <c r="C7" s="62"/>
      <c r="D7" s="62"/>
      <c r="E7" s="64"/>
      <c r="F7" s="31"/>
      <c r="G7" s="32"/>
      <c r="H7" s="34"/>
      <c r="I7" s="31"/>
      <c r="J7" s="32"/>
      <c r="K7" s="34"/>
      <c r="L7" s="31"/>
      <c r="M7" s="32"/>
      <c r="N7" s="34"/>
      <c r="O7" s="31"/>
      <c r="P7" s="32"/>
      <c r="Q7" s="34"/>
    </row>
    <row r="8" spans="1:19" x14ac:dyDescent="0.3">
      <c r="A8" s="55" t="s">
        <v>8</v>
      </c>
      <c r="B8" s="56"/>
      <c r="C8" s="59" t="s">
        <v>23</v>
      </c>
      <c r="D8" s="59"/>
      <c r="E8" s="56" t="s">
        <v>9</v>
      </c>
      <c r="F8" s="56">
        <v>221</v>
      </c>
      <c r="G8" s="56"/>
      <c r="H8" s="56" t="s">
        <v>10</v>
      </c>
      <c r="I8" s="35">
        <v>58.09</v>
      </c>
      <c r="J8" s="35"/>
      <c r="K8" s="36">
        <f>SUM($F8*I8)</f>
        <v>12837.890000000001</v>
      </c>
      <c r="L8" s="35">
        <v>140</v>
      </c>
      <c r="M8" s="35"/>
      <c r="N8" s="36">
        <f>SUM($F8*L8)</f>
        <v>30940</v>
      </c>
      <c r="O8" s="35">
        <v>0</v>
      </c>
      <c r="P8" s="35"/>
      <c r="Q8" s="36">
        <f>SUM($F8*O8)</f>
        <v>0</v>
      </c>
    </row>
    <row r="9" spans="1:19" x14ac:dyDescent="0.3">
      <c r="A9" s="57"/>
      <c r="B9" s="58"/>
      <c r="C9" s="60" t="s">
        <v>24</v>
      </c>
      <c r="D9" s="60"/>
      <c r="E9" s="58"/>
      <c r="F9" s="58"/>
      <c r="G9" s="58"/>
      <c r="H9" s="58"/>
      <c r="I9" s="23"/>
      <c r="J9" s="23"/>
      <c r="K9" s="25"/>
      <c r="L9" s="23"/>
      <c r="M9" s="23"/>
      <c r="N9" s="25"/>
      <c r="O9" s="23"/>
      <c r="P9" s="23"/>
      <c r="Q9" s="25"/>
    </row>
    <row r="10" spans="1:19" x14ac:dyDescent="0.3">
      <c r="A10" s="78"/>
      <c r="B10" s="79"/>
      <c r="C10" s="79"/>
      <c r="D10" s="79"/>
      <c r="E10" s="79"/>
      <c r="F10" s="79"/>
      <c r="G10" s="79"/>
      <c r="H10" s="79"/>
      <c r="I10" s="24" t="s">
        <v>11</v>
      </c>
      <c r="J10" s="24"/>
      <c r="K10" s="12">
        <f>SUM(K8)</f>
        <v>12837.890000000001</v>
      </c>
      <c r="L10" s="24" t="s">
        <v>11</v>
      </c>
      <c r="M10" s="24"/>
      <c r="N10" s="3">
        <f>SUM(N8)</f>
        <v>30940</v>
      </c>
      <c r="O10" s="24" t="s">
        <v>11</v>
      </c>
      <c r="P10" s="24"/>
      <c r="Q10" s="3">
        <f>SUM(Q8)</f>
        <v>0</v>
      </c>
    </row>
    <row r="11" spans="1:19" ht="29.25" customHeight="1" x14ac:dyDescent="0.3">
      <c r="A11" s="67" t="s">
        <v>12</v>
      </c>
      <c r="B11" s="68"/>
      <c r="C11" s="89" t="s">
        <v>25</v>
      </c>
      <c r="D11" s="89"/>
      <c r="E11" s="1" t="s">
        <v>9</v>
      </c>
      <c r="F11" s="58">
        <v>265</v>
      </c>
      <c r="G11" s="58"/>
      <c r="H11" s="1" t="s">
        <v>10</v>
      </c>
      <c r="I11" s="23">
        <v>51.27</v>
      </c>
      <c r="J11" s="23"/>
      <c r="K11" s="95">
        <f>$F11*I11</f>
        <v>13586.550000000001</v>
      </c>
      <c r="L11" s="23">
        <v>140</v>
      </c>
      <c r="M11" s="23"/>
      <c r="N11" s="2">
        <f>$F11*L11</f>
        <v>37100</v>
      </c>
      <c r="O11" s="23">
        <v>0</v>
      </c>
      <c r="P11" s="23"/>
      <c r="Q11" s="2">
        <f>$F11*O11</f>
        <v>0</v>
      </c>
    </row>
    <row r="12" spans="1:19" ht="19.55" customHeight="1" x14ac:dyDescent="0.3">
      <c r="A12" s="69"/>
      <c r="B12" s="70"/>
      <c r="C12" s="71" t="s">
        <v>26</v>
      </c>
      <c r="D12" s="68"/>
      <c r="E12" s="1" t="s">
        <v>27</v>
      </c>
      <c r="F12" s="58">
        <v>14</v>
      </c>
      <c r="G12" s="58"/>
      <c r="H12" s="1" t="s">
        <v>14</v>
      </c>
      <c r="I12" s="94">
        <v>537.1</v>
      </c>
      <c r="J12" s="94"/>
      <c r="K12" s="2">
        <f>$F12*I12</f>
        <v>7519.4000000000005</v>
      </c>
      <c r="L12" s="23">
        <v>140</v>
      </c>
      <c r="M12" s="23"/>
      <c r="N12" s="2">
        <f>$F12*L12</f>
        <v>1960</v>
      </c>
      <c r="O12" s="23">
        <v>0</v>
      </c>
      <c r="P12" s="23"/>
      <c r="Q12" s="2">
        <f>$F12*O12</f>
        <v>0</v>
      </c>
      <c r="R12" s="98"/>
      <c r="S12" s="99" t="s">
        <v>55</v>
      </c>
    </row>
    <row r="13" spans="1:19" ht="18" customHeight="1" x14ac:dyDescent="0.3">
      <c r="A13" s="74"/>
      <c r="B13" s="73"/>
      <c r="C13" s="72"/>
      <c r="D13" s="73"/>
      <c r="E13" s="1" t="s">
        <v>28</v>
      </c>
      <c r="F13" s="75">
        <v>39</v>
      </c>
      <c r="G13" s="76"/>
      <c r="H13" s="1" t="s">
        <v>14</v>
      </c>
      <c r="I13" s="94">
        <v>245.19</v>
      </c>
      <c r="J13" s="94"/>
      <c r="K13" s="2">
        <f>$F13*I13</f>
        <v>9562.41</v>
      </c>
      <c r="L13" s="23">
        <v>353</v>
      </c>
      <c r="M13" s="23"/>
      <c r="N13" s="2">
        <f>$F13*L13</f>
        <v>13767</v>
      </c>
      <c r="O13" s="23">
        <v>0</v>
      </c>
      <c r="P13" s="23"/>
      <c r="Q13" s="2">
        <f>$F13*O13</f>
        <v>0</v>
      </c>
      <c r="S13" s="99"/>
    </row>
    <row r="14" spans="1:19" ht="16.649999999999999" customHeight="1" x14ac:dyDescent="0.3">
      <c r="A14" s="78"/>
      <c r="B14" s="79"/>
      <c r="C14" s="79"/>
      <c r="D14" s="79"/>
      <c r="E14" s="79"/>
      <c r="F14" s="79"/>
      <c r="G14" s="79"/>
      <c r="H14" s="79"/>
      <c r="I14" s="24" t="s">
        <v>11</v>
      </c>
      <c r="J14" s="24"/>
      <c r="K14" s="96">
        <f>SUM(K11:K13)</f>
        <v>30668.36</v>
      </c>
      <c r="L14" s="24" t="s">
        <v>11</v>
      </c>
      <c r="M14" s="24"/>
      <c r="N14" s="3">
        <f>SUM(N11:N13)</f>
        <v>52827</v>
      </c>
      <c r="O14" s="24" t="s">
        <v>11</v>
      </c>
      <c r="P14" s="24"/>
      <c r="Q14" s="3">
        <f>SUM(Q11:Q13)</f>
        <v>0</v>
      </c>
      <c r="S14" s="99"/>
    </row>
    <row r="15" spans="1:19" ht="32.299999999999997" customHeight="1" x14ac:dyDescent="0.3">
      <c r="A15" s="67" t="s">
        <v>15</v>
      </c>
      <c r="B15" s="68"/>
      <c r="C15" s="82" t="s">
        <v>29</v>
      </c>
      <c r="D15" s="82"/>
      <c r="E15" s="1" t="s">
        <v>13</v>
      </c>
      <c r="F15" s="58">
        <v>274</v>
      </c>
      <c r="G15" s="58"/>
      <c r="H15" s="1" t="s">
        <v>10</v>
      </c>
      <c r="I15" s="23">
        <v>59.66</v>
      </c>
      <c r="J15" s="23"/>
      <c r="K15" s="4">
        <f>$F15*I15</f>
        <v>16346.839999999998</v>
      </c>
      <c r="L15" s="23">
        <v>325</v>
      </c>
      <c r="M15" s="23"/>
      <c r="N15" s="4">
        <f>$F15*L15</f>
        <v>89050</v>
      </c>
      <c r="O15" s="23">
        <v>0</v>
      </c>
      <c r="P15" s="23"/>
      <c r="Q15" s="4">
        <f>$F15*O15</f>
        <v>0</v>
      </c>
    </row>
    <row r="16" spans="1:19" ht="21.05" customHeight="1" x14ac:dyDescent="0.3">
      <c r="A16" s="69"/>
      <c r="B16" s="70"/>
      <c r="C16" s="71" t="s">
        <v>30</v>
      </c>
      <c r="D16" s="68"/>
      <c r="E16" s="1" t="s">
        <v>48</v>
      </c>
      <c r="F16" s="58">
        <v>72</v>
      </c>
      <c r="G16" s="58"/>
      <c r="H16" s="1" t="s">
        <v>10</v>
      </c>
      <c r="I16" s="23">
        <v>134.16</v>
      </c>
      <c r="J16" s="23"/>
      <c r="K16" s="4">
        <f>$F16*I16</f>
        <v>9659.52</v>
      </c>
      <c r="L16" s="23">
        <v>353</v>
      </c>
      <c r="M16" s="23"/>
      <c r="N16" s="4">
        <f>$F16*L16</f>
        <v>25416</v>
      </c>
      <c r="O16" s="23">
        <v>0</v>
      </c>
      <c r="P16" s="23"/>
      <c r="Q16" s="4">
        <f>$F16*O16</f>
        <v>0</v>
      </c>
    </row>
    <row r="17" spans="1:17" ht="16.5" customHeight="1" x14ac:dyDescent="0.3">
      <c r="A17" s="78"/>
      <c r="B17" s="79"/>
      <c r="C17" s="79"/>
      <c r="D17" s="79"/>
      <c r="E17" s="79"/>
      <c r="F17" s="79"/>
      <c r="G17" s="79"/>
      <c r="H17" s="79"/>
      <c r="I17" s="24" t="s">
        <v>11</v>
      </c>
      <c r="J17" s="24"/>
      <c r="K17" s="12">
        <f>SUM(K15:K16)</f>
        <v>26006.36</v>
      </c>
      <c r="L17" s="24" t="s">
        <v>11</v>
      </c>
      <c r="M17" s="24"/>
      <c r="N17" s="3">
        <f>SUM(N15:N16)</f>
        <v>114466</v>
      </c>
      <c r="O17" s="24" t="s">
        <v>11</v>
      </c>
      <c r="P17" s="24"/>
      <c r="Q17" s="3">
        <f>SUM(Q15:Q16)</f>
        <v>0</v>
      </c>
    </row>
    <row r="18" spans="1:17" ht="30.05" customHeight="1" x14ac:dyDescent="0.3">
      <c r="A18" s="67" t="s">
        <v>17</v>
      </c>
      <c r="B18" s="68"/>
      <c r="C18" s="82" t="s">
        <v>31</v>
      </c>
      <c r="D18" s="82"/>
      <c r="E18" s="5" t="s">
        <v>9</v>
      </c>
      <c r="F18" s="58">
        <v>369</v>
      </c>
      <c r="G18" s="58"/>
      <c r="H18" s="5" t="s">
        <v>10</v>
      </c>
      <c r="I18" s="23">
        <v>52.87</v>
      </c>
      <c r="J18" s="23"/>
      <c r="K18" s="6">
        <f>$F18*I18</f>
        <v>19509.03</v>
      </c>
      <c r="L18" s="23">
        <v>140</v>
      </c>
      <c r="M18" s="23"/>
      <c r="N18" s="6">
        <f>$F18*L18</f>
        <v>51660</v>
      </c>
      <c r="O18" s="23">
        <v>0</v>
      </c>
      <c r="P18" s="23"/>
      <c r="Q18" s="6">
        <f>$F18*O18</f>
        <v>0</v>
      </c>
    </row>
    <row r="19" spans="1:17" ht="20.25" customHeight="1" x14ac:dyDescent="0.3">
      <c r="A19" s="74"/>
      <c r="B19" s="73"/>
      <c r="C19" s="72" t="s">
        <v>32</v>
      </c>
      <c r="D19" s="73"/>
      <c r="E19" s="1" t="s">
        <v>16</v>
      </c>
      <c r="F19" s="75">
        <v>142</v>
      </c>
      <c r="G19" s="76"/>
      <c r="H19" s="1" t="s">
        <v>10</v>
      </c>
      <c r="I19" s="37">
        <v>257.07</v>
      </c>
      <c r="J19" s="38"/>
      <c r="K19" s="2">
        <f>$F19*I19</f>
        <v>36503.94</v>
      </c>
      <c r="L19" s="37">
        <v>353</v>
      </c>
      <c r="M19" s="38"/>
      <c r="N19" s="2">
        <f>$F19*L19</f>
        <v>50126</v>
      </c>
      <c r="O19" s="37">
        <v>0</v>
      </c>
      <c r="P19" s="38"/>
      <c r="Q19" s="2">
        <f>$F19*O19</f>
        <v>0</v>
      </c>
    </row>
    <row r="20" spans="1:17" x14ac:dyDescent="0.3">
      <c r="A20" s="78"/>
      <c r="B20" s="79"/>
      <c r="C20" s="79"/>
      <c r="D20" s="79"/>
      <c r="E20" s="79"/>
      <c r="F20" s="79"/>
      <c r="G20" s="79"/>
      <c r="H20" s="79"/>
      <c r="I20" s="39" t="s">
        <v>11</v>
      </c>
      <c r="J20" s="40"/>
      <c r="K20" s="12">
        <f>SUM(K18:K19)</f>
        <v>56012.97</v>
      </c>
      <c r="L20" s="39" t="s">
        <v>11</v>
      </c>
      <c r="M20" s="40"/>
      <c r="N20" s="3">
        <f>SUM(N18:N19)</f>
        <v>101786</v>
      </c>
      <c r="O20" s="39" t="s">
        <v>11</v>
      </c>
      <c r="P20" s="40"/>
      <c r="Q20" s="3">
        <f>SUM(Q18:Q19)</f>
        <v>0</v>
      </c>
    </row>
    <row r="21" spans="1:17" ht="27" customHeight="1" x14ac:dyDescent="0.3">
      <c r="A21" s="67" t="s">
        <v>20</v>
      </c>
      <c r="B21" s="68"/>
      <c r="C21" s="80" t="s">
        <v>33</v>
      </c>
      <c r="D21" s="81"/>
      <c r="E21" s="77" t="s">
        <v>9</v>
      </c>
      <c r="F21" s="71">
        <v>216</v>
      </c>
      <c r="G21" s="68"/>
      <c r="H21" s="77" t="s">
        <v>10</v>
      </c>
      <c r="I21" s="41">
        <v>51.16</v>
      </c>
      <c r="J21" s="42"/>
      <c r="K21" s="45">
        <f>$F21*I21</f>
        <v>11050.56</v>
      </c>
      <c r="L21" s="41">
        <v>140</v>
      </c>
      <c r="M21" s="42"/>
      <c r="N21" s="45">
        <f>$F21*L21</f>
        <v>30240</v>
      </c>
      <c r="O21" s="41">
        <v>0</v>
      </c>
      <c r="P21" s="42"/>
      <c r="Q21" s="45">
        <f>$F21*O21</f>
        <v>0</v>
      </c>
    </row>
    <row r="22" spans="1:17" ht="20.25" customHeight="1" x14ac:dyDescent="0.3">
      <c r="A22" s="74"/>
      <c r="B22" s="73"/>
      <c r="C22" s="75" t="s">
        <v>34</v>
      </c>
      <c r="D22" s="76"/>
      <c r="E22" s="56"/>
      <c r="F22" s="72"/>
      <c r="G22" s="73"/>
      <c r="H22" s="56"/>
      <c r="I22" s="43"/>
      <c r="J22" s="44"/>
      <c r="K22" s="36"/>
      <c r="L22" s="43"/>
      <c r="M22" s="44"/>
      <c r="N22" s="36"/>
      <c r="O22" s="43"/>
      <c r="P22" s="44"/>
      <c r="Q22" s="36"/>
    </row>
    <row r="23" spans="1:17" ht="16.5" customHeight="1" x14ac:dyDescent="0.3">
      <c r="A23" s="83"/>
      <c r="B23" s="84"/>
      <c r="C23" s="84"/>
      <c r="D23" s="84"/>
      <c r="E23" s="84"/>
      <c r="F23" s="84"/>
      <c r="G23" s="84"/>
      <c r="H23" s="85"/>
      <c r="I23" s="39" t="s">
        <v>11</v>
      </c>
      <c r="J23" s="40"/>
      <c r="K23" s="13">
        <f>SUM(K21)</f>
        <v>11050.56</v>
      </c>
      <c r="L23" s="39" t="s">
        <v>11</v>
      </c>
      <c r="M23" s="40"/>
      <c r="N23" s="7">
        <f>SUM(N21)</f>
        <v>30240</v>
      </c>
      <c r="O23" s="39" t="s">
        <v>11</v>
      </c>
      <c r="P23" s="40"/>
      <c r="Q23" s="7">
        <f>SUM(Q21)</f>
        <v>0</v>
      </c>
    </row>
    <row r="24" spans="1:17" ht="20.25" customHeight="1" x14ac:dyDescent="0.3">
      <c r="A24" s="57" t="s">
        <v>18</v>
      </c>
      <c r="B24" s="58"/>
      <c r="C24" s="82" t="s">
        <v>35</v>
      </c>
      <c r="D24" s="82"/>
      <c r="E24" s="58" t="s">
        <v>9</v>
      </c>
      <c r="F24" s="58">
        <v>970</v>
      </c>
      <c r="G24" s="58"/>
      <c r="H24" s="58" t="s">
        <v>10</v>
      </c>
      <c r="I24" s="23">
        <v>51.03</v>
      </c>
      <c r="J24" s="23"/>
      <c r="K24" s="25">
        <f>$F24*I24</f>
        <v>49499.1</v>
      </c>
      <c r="L24" s="23">
        <v>140</v>
      </c>
      <c r="M24" s="23"/>
      <c r="N24" s="25">
        <f>$F24*L24</f>
        <v>135800</v>
      </c>
      <c r="O24" s="23">
        <v>0</v>
      </c>
      <c r="P24" s="23"/>
      <c r="Q24" s="25">
        <f>$F24*O24</f>
        <v>0</v>
      </c>
    </row>
    <row r="25" spans="1:17" ht="26.35" customHeight="1" x14ac:dyDescent="0.3">
      <c r="A25" s="57"/>
      <c r="B25" s="58"/>
      <c r="C25" s="82"/>
      <c r="D25" s="82"/>
      <c r="E25" s="58"/>
      <c r="F25" s="58"/>
      <c r="G25" s="58"/>
      <c r="H25" s="58"/>
      <c r="I25" s="23"/>
      <c r="J25" s="23"/>
      <c r="K25" s="25"/>
      <c r="L25" s="23"/>
      <c r="M25" s="23"/>
      <c r="N25" s="25"/>
      <c r="O25" s="23"/>
      <c r="P25" s="23"/>
      <c r="Q25" s="25"/>
    </row>
    <row r="26" spans="1:17" ht="18" customHeight="1" x14ac:dyDescent="0.3">
      <c r="A26" s="57"/>
      <c r="B26" s="58"/>
      <c r="C26" s="58" t="s">
        <v>38</v>
      </c>
      <c r="D26" s="58"/>
      <c r="E26" s="1" t="s">
        <v>13</v>
      </c>
      <c r="F26" s="58">
        <v>167</v>
      </c>
      <c r="G26" s="58"/>
      <c r="H26" s="1" t="s">
        <v>10</v>
      </c>
      <c r="I26" s="23">
        <v>51.03</v>
      </c>
      <c r="J26" s="23"/>
      <c r="K26" s="2">
        <f>$F26*I26</f>
        <v>8522.01</v>
      </c>
      <c r="L26" s="23">
        <v>325</v>
      </c>
      <c r="M26" s="23"/>
      <c r="N26" s="2">
        <f>$F26*L26</f>
        <v>54275</v>
      </c>
      <c r="O26" s="23">
        <v>0</v>
      </c>
      <c r="P26" s="23"/>
      <c r="Q26" s="2">
        <f>$F26*O26</f>
        <v>0</v>
      </c>
    </row>
    <row r="27" spans="1:17" x14ac:dyDescent="0.3">
      <c r="A27" s="78" t="s">
        <v>43</v>
      </c>
      <c r="B27" s="79"/>
      <c r="C27" s="79"/>
      <c r="D27" s="79"/>
      <c r="E27" s="79"/>
      <c r="F27" s="79"/>
      <c r="G27" s="79"/>
      <c r="H27" s="79"/>
      <c r="I27" s="24" t="s">
        <v>11</v>
      </c>
      <c r="J27" s="24"/>
      <c r="K27" s="12">
        <f>SUM(K24:K26)</f>
        <v>58021.11</v>
      </c>
      <c r="L27" s="24" t="s">
        <v>11</v>
      </c>
      <c r="M27" s="24"/>
      <c r="N27" s="3">
        <f>SUM(N24:N26)</f>
        <v>190075</v>
      </c>
      <c r="O27" s="24" t="s">
        <v>11</v>
      </c>
      <c r="P27" s="24"/>
      <c r="Q27" s="3">
        <f>SUM(Q24:Q26)</f>
        <v>0</v>
      </c>
    </row>
    <row r="28" spans="1:17" ht="29.25" customHeight="1" x14ac:dyDescent="0.3">
      <c r="A28" s="65" t="s">
        <v>18</v>
      </c>
      <c r="B28" s="66"/>
      <c r="C28" s="87" t="s">
        <v>36</v>
      </c>
      <c r="D28" s="87"/>
      <c r="E28" s="66" t="s">
        <v>9</v>
      </c>
      <c r="F28" s="66">
        <v>85</v>
      </c>
      <c r="G28" s="66"/>
      <c r="H28" s="66" t="s">
        <v>10</v>
      </c>
      <c r="I28" s="23">
        <v>53</v>
      </c>
      <c r="J28" s="23"/>
      <c r="K28" s="25">
        <f>$F28*I28</f>
        <v>4505</v>
      </c>
      <c r="L28" s="23">
        <v>138</v>
      </c>
      <c r="M28" s="23"/>
      <c r="N28" s="25">
        <f>$F28*L28</f>
        <v>11730</v>
      </c>
      <c r="O28" s="23">
        <v>0</v>
      </c>
      <c r="P28" s="23"/>
      <c r="Q28" s="25">
        <f>$F28*O28</f>
        <v>0</v>
      </c>
    </row>
    <row r="29" spans="1:17" x14ac:dyDescent="0.3">
      <c r="A29" s="65"/>
      <c r="B29" s="66"/>
      <c r="C29" s="88" t="s">
        <v>37</v>
      </c>
      <c r="D29" s="88"/>
      <c r="E29" s="66"/>
      <c r="F29" s="66"/>
      <c r="G29" s="66"/>
      <c r="H29" s="66"/>
      <c r="I29" s="23"/>
      <c r="J29" s="23"/>
      <c r="K29" s="25"/>
      <c r="L29" s="23"/>
      <c r="M29" s="23"/>
      <c r="N29" s="25"/>
      <c r="O29" s="23"/>
      <c r="P29" s="23"/>
      <c r="Q29" s="25"/>
    </row>
    <row r="30" spans="1:17" x14ac:dyDescent="0.3">
      <c r="A30" s="78"/>
      <c r="B30" s="79"/>
      <c r="C30" s="79"/>
      <c r="D30" s="79"/>
      <c r="E30" s="79"/>
      <c r="F30" s="79"/>
      <c r="G30" s="79"/>
      <c r="H30" s="79"/>
      <c r="I30" s="24" t="s">
        <v>11</v>
      </c>
      <c r="J30" s="24"/>
      <c r="K30" s="12">
        <f>K28</f>
        <v>4505</v>
      </c>
      <c r="L30" s="24" t="s">
        <v>11</v>
      </c>
      <c r="M30" s="24"/>
      <c r="N30" s="3">
        <f>N28</f>
        <v>11730</v>
      </c>
      <c r="O30" s="24" t="s">
        <v>11</v>
      </c>
      <c r="P30" s="24"/>
      <c r="Q30" s="3">
        <f>Q28</f>
        <v>0</v>
      </c>
    </row>
    <row r="31" spans="1:17" ht="18" customHeight="1" x14ac:dyDescent="0.3">
      <c r="A31" s="65" t="s">
        <v>18</v>
      </c>
      <c r="B31" s="66"/>
      <c r="C31" s="66" t="s">
        <v>39</v>
      </c>
      <c r="D31" s="66"/>
      <c r="E31" s="66" t="s">
        <v>41</v>
      </c>
      <c r="F31" s="66">
        <v>283</v>
      </c>
      <c r="G31" s="66"/>
      <c r="H31" s="66" t="s">
        <v>10</v>
      </c>
      <c r="I31" s="26">
        <v>0</v>
      </c>
      <c r="J31" s="26"/>
      <c r="K31" s="27">
        <f>$F31*I31</f>
        <v>0</v>
      </c>
      <c r="L31" s="26">
        <v>0</v>
      </c>
      <c r="M31" s="26"/>
      <c r="N31" s="27">
        <f>$F31*L31</f>
        <v>0</v>
      </c>
      <c r="O31" s="26">
        <v>183.74</v>
      </c>
      <c r="P31" s="26"/>
      <c r="Q31" s="27">
        <f>$F31*O31</f>
        <v>51998.420000000006</v>
      </c>
    </row>
    <row r="32" spans="1:17" ht="18.7" customHeight="1" x14ac:dyDescent="0.3">
      <c r="A32" s="65"/>
      <c r="B32" s="66"/>
      <c r="C32" s="66" t="s">
        <v>40</v>
      </c>
      <c r="D32" s="66"/>
      <c r="E32" s="66"/>
      <c r="F32" s="66"/>
      <c r="G32" s="66"/>
      <c r="H32" s="66"/>
      <c r="I32" s="26"/>
      <c r="J32" s="26"/>
      <c r="K32" s="27"/>
      <c r="L32" s="26"/>
      <c r="M32" s="26"/>
      <c r="N32" s="27"/>
      <c r="O32" s="26"/>
      <c r="P32" s="26"/>
      <c r="Q32" s="27"/>
    </row>
    <row r="33" spans="1:17" x14ac:dyDescent="0.3">
      <c r="A33" s="78" t="s">
        <v>42</v>
      </c>
      <c r="B33" s="88"/>
      <c r="C33" s="88"/>
      <c r="D33" s="88"/>
      <c r="E33" s="88"/>
      <c r="F33" s="88"/>
      <c r="G33" s="88"/>
      <c r="H33" s="88"/>
      <c r="I33" s="28" t="s">
        <v>11</v>
      </c>
      <c r="J33" s="28"/>
      <c r="K33" s="9">
        <f>K31</f>
        <v>0</v>
      </c>
      <c r="L33" s="28" t="s">
        <v>11</v>
      </c>
      <c r="M33" s="28"/>
      <c r="N33" s="9">
        <f>N31</f>
        <v>0</v>
      </c>
      <c r="O33" s="28" t="s">
        <v>11</v>
      </c>
      <c r="P33" s="28"/>
      <c r="Q33" s="97">
        <f>Q31</f>
        <v>51998.420000000006</v>
      </c>
    </row>
    <row r="34" spans="1:17" ht="45" customHeight="1" x14ac:dyDescent="0.3">
      <c r="A34" s="57" t="s">
        <v>21</v>
      </c>
      <c r="B34" s="58"/>
      <c r="C34" s="82" t="s">
        <v>44</v>
      </c>
      <c r="D34" s="82"/>
      <c r="E34" s="1" t="s">
        <v>9</v>
      </c>
      <c r="F34" s="86">
        <v>921</v>
      </c>
      <c r="G34" s="58"/>
      <c r="H34" s="1" t="s">
        <v>10</v>
      </c>
      <c r="I34" s="23">
        <v>49.99</v>
      </c>
      <c r="J34" s="23"/>
      <c r="K34" s="2">
        <f>$F34*I34</f>
        <v>46040.79</v>
      </c>
      <c r="L34" s="23">
        <v>140</v>
      </c>
      <c r="M34" s="23"/>
      <c r="N34" s="2">
        <f>$F34*L34</f>
        <v>128940</v>
      </c>
      <c r="O34" s="23">
        <v>0</v>
      </c>
      <c r="P34" s="23"/>
      <c r="Q34" s="2">
        <f>$F34*O34</f>
        <v>0</v>
      </c>
    </row>
    <row r="35" spans="1:17" ht="23.3" customHeight="1" x14ac:dyDescent="0.3">
      <c r="A35" s="57"/>
      <c r="B35" s="58"/>
      <c r="C35" s="58" t="s">
        <v>45</v>
      </c>
      <c r="D35" s="58"/>
      <c r="E35" s="1" t="s">
        <v>22</v>
      </c>
      <c r="F35" s="58">
        <v>642</v>
      </c>
      <c r="G35" s="58"/>
      <c r="H35" s="1" t="s">
        <v>10</v>
      </c>
      <c r="I35" s="23">
        <v>49.99</v>
      </c>
      <c r="J35" s="23"/>
      <c r="K35" s="2">
        <f>$F35*I35</f>
        <v>32093.58</v>
      </c>
      <c r="L35" s="23">
        <v>325</v>
      </c>
      <c r="M35" s="23"/>
      <c r="N35" s="2">
        <f>$F35*L35</f>
        <v>208650</v>
      </c>
      <c r="O35" s="23">
        <v>0</v>
      </c>
      <c r="P35" s="23"/>
      <c r="Q35" s="2">
        <f>$F35*O35</f>
        <v>0</v>
      </c>
    </row>
    <row r="36" spans="1:17" ht="15.8" customHeight="1" x14ac:dyDescent="0.3">
      <c r="A36" s="78"/>
      <c r="B36" s="79"/>
      <c r="C36" s="79"/>
      <c r="D36" s="79"/>
      <c r="E36" s="79"/>
      <c r="F36" s="79"/>
      <c r="G36" s="79"/>
      <c r="H36" s="79"/>
      <c r="I36" s="24" t="s">
        <v>11</v>
      </c>
      <c r="J36" s="24"/>
      <c r="K36" s="12">
        <f>SUM(K34:K35)</f>
        <v>78134.37</v>
      </c>
      <c r="L36" s="24" t="s">
        <v>11</v>
      </c>
      <c r="M36" s="24"/>
      <c r="N36" s="3">
        <f>SUM(N34:N35)</f>
        <v>337590</v>
      </c>
      <c r="O36" s="24" t="s">
        <v>11</v>
      </c>
      <c r="P36" s="24"/>
      <c r="Q36" s="3">
        <f>SUM(Q34:Q35)</f>
        <v>0</v>
      </c>
    </row>
    <row r="37" spans="1:17" ht="19.55" customHeight="1" x14ac:dyDescent="0.3">
      <c r="A37" s="57" t="s">
        <v>19</v>
      </c>
      <c r="B37" s="58"/>
      <c r="C37" s="58" t="s">
        <v>46</v>
      </c>
      <c r="D37" s="58"/>
      <c r="E37" s="1" t="s">
        <v>9</v>
      </c>
      <c r="F37" s="58">
        <v>236</v>
      </c>
      <c r="G37" s="58"/>
      <c r="H37" s="1" t="s">
        <v>10</v>
      </c>
      <c r="I37" s="23">
        <v>63.01</v>
      </c>
      <c r="J37" s="23"/>
      <c r="K37" s="2">
        <f>$F37*I37</f>
        <v>14870.359999999999</v>
      </c>
      <c r="L37" s="23">
        <v>140</v>
      </c>
      <c r="M37" s="23"/>
      <c r="N37" s="2">
        <f>$F37*L37</f>
        <v>33040</v>
      </c>
      <c r="O37" s="23">
        <v>0</v>
      </c>
      <c r="P37" s="23"/>
      <c r="Q37" s="2">
        <f>$F37*O37</f>
        <v>0</v>
      </c>
    </row>
    <row r="38" spans="1:17" ht="18.7" customHeight="1" x14ac:dyDescent="0.3">
      <c r="A38" s="57"/>
      <c r="B38" s="58"/>
      <c r="C38" s="58" t="s">
        <v>47</v>
      </c>
      <c r="D38" s="58"/>
      <c r="E38" s="1" t="s">
        <v>13</v>
      </c>
      <c r="F38" s="58">
        <v>112</v>
      </c>
      <c r="G38" s="58"/>
      <c r="H38" s="1" t="s">
        <v>10</v>
      </c>
      <c r="I38" s="23">
        <v>63.01</v>
      </c>
      <c r="J38" s="23"/>
      <c r="K38" s="2">
        <f>$F38*I38</f>
        <v>7057.12</v>
      </c>
      <c r="L38" s="23">
        <v>325</v>
      </c>
      <c r="M38" s="23"/>
      <c r="N38" s="2">
        <f>$F38*L38</f>
        <v>36400</v>
      </c>
      <c r="O38" s="23">
        <v>0</v>
      </c>
      <c r="P38" s="23"/>
      <c r="Q38" s="2">
        <f>$F38*O38</f>
        <v>0</v>
      </c>
    </row>
    <row r="39" spans="1:17" x14ac:dyDescent="0.3">
      <c r="A39" s="78"/>
      <c r="B39" s="79"/>
      <c r="C39" s="79"/>
      <c r="D39" s="79"/>
      <c r="E39" s="79"/>
      <c r="F39" s="79"/>
      <c r="G39" s="79"/>
      <c r="H39" s="79"/>
      <c r="I39" s="24" t="s">
        <v>11</v>
      </c>
      <c r="J39" s="24"/>
      <c r="K39" s="12">
        <f>SUM(K37:K38)</f>
        <v>21927.48</v>
      </c>
      <c r="L39" s="24" t="s">
        <v>11</v>
      </c>
      <c r="M39" s="24"/>
      <c r="N39" s="3">
        <f>SUM(N37:N38)</f>
        <v>69440</v>
      </c>
      <c r="O39" s="24" t="s">
        <v>11</v>
      </c>
      <c r="P39" s="24"/>
      <c r="Q39" s="3">
        <f>SUM(Q37:Q38)</f>
        <v>0</v>
      </c>
    </row>
    <row r="40" spans="1:17" x14ac:dyDescent="0.3">
      <c r="A40" s="92"/>
      <c r="B40" s="92"/>
      <c r="C40" s="92"/>
      <c r="D40" s="92"/>
      <c r="E40" s="92"/>
      <c r="F40" s="92"/>
      <c r="G40" s="92"/>
      <c r="H40" s="92"/>
    </row>
    <row r="41" spans="1:17" ht="8.35" customHeight="1" x14ac:dyDescent="0.3">
      <c r="A41" s="90"/>
      <c r="B41" s="90"/>
      <c r="C41" s="90"/>
      <c r="D41" s="90"/>
      <c r="E41" s="90"/>
      <c r="F41" s="90"/>
      <c r="G41" s="90"/>
      <c r="H41" s="90"/>
    </row>
    <row r="42" spans="1:17" ht="31.6" customHeight="1" x14ac:dyDescent="0.3">
      <c r="A42" s="93"/>
      <c r="B42" s="93"/>
      <c r="C42" s="93"/>
      <c r="D42" s="93"/>
      <c r="E42" s="93"/>
      <c r="F42" s="93"/>
      <c r="G42" s="93"/>
      <c r="H42" s="93"/>
    </row>
    <row r="43" spans="1:17" ht="8.35" customHeight="1" x14ac:dyDescent="0.3">
      <c r="A43" s="90"/>
      <c r="B43" s="90"/>
      <c r="C43" s="90"/>
      <c r="D43" s="90"/>
      <c r="E43" s="90"/>
      <c r="F43" s="90"/>
      <c r="G43" s="90"/>
      <c r="H43" s="90"/>
    </row>
    <row r="44" spans="1:17" x14ac:dyDescent="0.3">
      <c r="A44" s="92"/>
      <c r="B44" s="92"/>
      <c r="C44" s="92"/>
      <c r="D44" s="92"/>
      <c r="E44" s="92"/>
      <c r="F44" s="92"/>
      <c r="G44" s="92"/>
      <c r="H44" s="92"/>
    </row>
    <row r="45" spans="1:17" ht="6.8" customHeight="1" x14ac:dyDescent="0.3">
      <c r="A45" s="90"/>
      <c r="B45" s="90"/>
      <c r="C45" s="90"/>
      <c r="D45" s="90"/>
      <c r="E45" s="90"/>
      <c r="F45" s="90"/>
      <c r="G45" s="90"/>
      <c r="H45" s="90"/>
    </row>
    <row r="46" spans="1:17" ht="59.3" customHeight="1" x14ac:dyDescent="0.3">
      <c r="A46" s="93"/>
      <c r="B46" s="93"/>
      <c r="C46" s="93"/>
      <c r="D46" s="93"/>
      <c r="E46" s="93"/>
      <c r="F46" s="93"/>
      <c r="G46" s="93"/>
      <c r="H46" s="93"/>
    </row>
    <row r="47" spans="1:17" s="8" customFormat="1" ht="5.95" customHeight="1" x14ac:dyDescent="0.3">
      <c r="A47" s="90"/>
      <c r="B47" s="90"/>
      <c r="C47" s="90"/>
      <c r="D47" s="90"/>
      <c r="E47" s="90"/>
      <c r="F47" s="90"/>
      <c r="G47" s="90"/>
      <c r="H47" s="90"/>
    </row>
    <row r="48" spans="1:17" ht="14.4" customHeight="1" x14ac:dyDescent="0.3">
      <c r="A48" s="10"/>
      <c r="B48" s="10"/>
      <c r="C48" s="10"/>
      <c r="D48" s="10"/>
      <c r="E48" s="10"/>
      <c r="F48" s="10"/>
      <c r="G48" s="10"/>
      <c r="H48" s="10"/>
    </row>
    <row r="49" spans="1:8" ht="14.4" customHeight="1" x14ac:dyDescent="0.3">
      <c r="A49" s="10"/>
      <c r="B49" s="10"/>
      <c r="C49" s="10"/>
      <c r="D49" s="10"/>
      <c r="E49" s="10"/>
      <c r="F49" s="10"/>
      <c r="G49" s="10"/>
      <c r="H49" s="10"/>
    </row>
    <row r="50" spans="1:8" x14ac:dyDescent="0.3">
      <c r="A50" s="90"/>
      <c r="B50" s="90"/>
      <c r="C50" s="90"/>
      <c r="D50" s="90"/>
      <c r="E50" s="90"/>
      <c r="F50" s="90"/>
      <c r="G50" s="90"/>
      <c r="H50" s="90"/>
    </row>
    <row r="51" spans="1:8" x14ac:dyDescent="0.3">
      <c r="A51" s="90"/>
      <c r="B51" s="90"/>
      <c r="C51" s="90"/>
      <c r="D51" s="91"/>
      <c r="E51" s="91"/>
      <c r="F51" s="11"/>
      <c r="G51" s="11"/>
      <c r="H51" s="11"/>
    </row>
    <row r="52" spans="1:8" x14ac:dyDescent="0.3">
      <c r="A52" s="11"/>
      <c r="B52" s="11"/>
      <c r="C52" s="11"/>
      <c r="D52" s="11"/>
      <c r="E52" s="11"/>
      <c r="F52" s="11"/>
      <c r="G52" s="11"/>
      <c r="H52" s="11"/>
    </row>
    <row r="53" spans="1:8" x14ac:dyDescent="0.3">
      <c r="A53" s="11"/>
      <c r="B53" s="11"/>
      <c r="C53" s="11"/>
      <c r="D53" s="11"/>
      <c r="E53" s="11"/>
      <c r="F53" s="11"/>
      <c r="G53" s="11"/>
      <c r="H53" s="11"/>
    </row>
    <row r="54" spans="1:8" x14ac:dyDescent="0.3">
      <c r="A54" s="90"/>
      <c r="B54" s="90"/>
      <c r="C54" s="90"/>
      <c r="D54" s="91"/>
      <c r="E54" s="91"/>
      <c r="F54" s="11"/>
      <c r="G54" s="11"/>
      <c r="H54" s="11"/>
    </row>
    <row r="55" spans="1:8" x14ac:dyDescent="0.3">
      <c r="A55" s="11"/>
      <c r="B55" s="11"/>
      <c r="C55" s="11"/>
      <c r="D55" s="11"/>
      <c r="E55" s="11"/>
      <c r="F55" s="11"/>
      <c r="G55" s="11"/>
      <c r="H55" s="11"/>
    </row>
    <row r="56" spans="1:8" x14ac:dyDescent="0.3">
      <c r="A56" s="11"/>
      <c r="B56" s="11"/>
      <c r="C56" s="11"/>
      <c r="D56" s="91"/>
      <c r="E56" s="91"/>
      <c r="F56" s="11"/>
      <c r="G56" s="11"/>
      <c r="H56" s="11"/>
    </row>
    <row r="57" spans="1:8" x14ac:dyDescent="0.3">
      <c r="A57" s="90"/>
      <c r="B57" s="90"/>
      <c r="C57" s="90"/>
      <c r="D57" s="91"/>
      <c r="E57" s="91"/>
      <c r="F57" s="11"/>
      <c r="G57" s="11"/>
      <c r="H57" s="11"/>
    </row>
    <row r="58" spans="1:8" x14ac:dyDescent="0.3">
      <c r="A58" s="11"/>
      <c r="B58" s="11"/>
      <c r="C58" s="11"/>
      <c r="D58" s="11"/>
      <c r="E58" s="11"/>
      <c r="F58" s="11"/>
      <c r="G58" s="11"/>
      <c r="H58" s="11"/>
    </row>
    <row r="59" spans="1:8" x14ac:dyDescent="0.3">
      <c r="A59" s="90"/>
      <c r="B59" s="90"/>
      <c r="C59" s="90"/>
      <c r="D59" s="91"/>
      <c r="E59" s="91"/>
      <c r="F59" s="11"/>
      <c r="G59" s="11"/>
      <c r="H59" s="11"/>
    </row>
    <row r="60" spans="1:8" x14ac:dyDescent="0.3">
      <c r="A60" s="11"/>
      <c r="B60" s="11"/>
      <c r="C60" s="11"/>
      <c r="D60" s="11"/>
      <c r="E60" s="11"/>
      <c r="F60" s="11"/>
      <c r="G60" s="11"/>
      <c r="H60" s="11"/>
    </row>
    <row r="61" spans="1:8" x14ac:dyDescent="0.3">
      <c r="A61" s="11"/>
      <c r="B61" s="11"/>
      <c r="C61" s="11"/>
      <c r="D61" s="11"/>
      <c r="E61" s="11"/>
      <c r="F61" s="11"/>
      <c r="G61" s="11"/>
      <c r="H61" s="11"/>
    </row>
    <row r="62" spans="1:8" x14ac:dyDescent="0.3">
      <c r="A62" s="90"/>
      <c r="B62" s="90"/>
      <c r="C62" s="90"/>
      <c r="D62" s="91"/>
      <c r="E62" s="91"/>
      <c r="F62" s="11"/>
      <c r="G62" s="11"/>
      <c r="H62" s="11"/>
    </row>
    <row r="63" spans="1:8" x14ac:dyDescent="0.3">
      <c r="A63" s="11"/>
      <c r="B63" s="11"/>
      <c r="C63" s="11"/>
      <c r="D63" s="11"/>
      <c r="E63" s="11"/>
      <c r="F63" s="11"/>
      <c r="G63" s="11"/>
      <c r="H63" s="11"/>
    </row>
  </sheetData>
  <sheetProtection algorithmName="SHA-512" hashValue="OAvx8LfhoLY6GlSd5umpgF4vtr+vQVTsaF/i1biFvfn6mBUA9xViWwzzrBYSxOIfnF5PKt6D83Rr+OGzFqp54Q==" saltValue="xolRcHZB4iz9jzNYtK24ag==" spinCount="100000" sheet="1" selectLockedCells="1" selectUnlockedCells="1"/>
  <mergeCells count="202">
    <mergeCell ref="S12:S14"/>
    <mergeCell ref="A62:C62"/>
    <mergeCell ref="D51:E51"/>
    <mergeCell ref="D54:E54"/>
    <mergeCell ref="D56:E57"/>
    <mergeCell ref="D59:E59"/>
    <mergeCell ref="D62:E62"/>
    <mergeCell ref="A40:H40"/>
    <mergeCell ref="A42:H42"/>
    <mergeCell ref="A44:H44"/>
    <mergeCell ref="A46:H46"/>
    <mergeCell ref="A51:C51"/>
    <mergeCell ref="A54:C54"/>
    <mergeCell ref="A57:C57"/>
    <mergeCell ref="A59:C59"/>
    <mergeCell ref="A41:H41"/>
    <mergeCell ref="A43:H43"/>
    <mergeCell ref="A45:H45"/>
    <mergeCell ref="A47:H47"/>
    <mergeCell ref="A50:H50"/>
    <mergeCell ref="A10:H10"/>
    <mergeCell ref="C11:D11"/>
    <mergeCell ref="F11:G11"/>
    <mergeCell ref="F12:G12"/>
    <mergeCell ref="A11:B13"/>
    <mergeCell ref="C12:D13"/>
    <mergeCell ref="F13:G13"/>
    <mergeCell ref="A14:H14"/>
    <mergeCell ref="C15:D15"/>
    <mergeCell ref="F15:G15"/>
    <mergeCell ref="A39:H39"/>
    <mergeCell ref="A27:H27"/>
    <mergeCell ref="A37:B38"/>
    <mergeCell ref="A36:H36"/>
    <mergeCell ref="C37:D37"/>
    <mergeCell ref="C38:D38"/>
    <mergeCell ref="F37:G37"/>
    <mergeCell ref="F38:G38"/>
    <mergeCell ref="A33:H33"/>
    <mergeCell ref="E28:E29"/>
    <mergeCell ref="H28:H29"/>
    <mergeCell ref="C34:D34"/>
    <mergeCell ref="F35:G35"/>
    <mergeCell ref="C26:D26"/>
    <mergeCell ref="A34:B35"/>
    <mergeCell ref="C35:D35"/>
    <mergeCell ref="F34:G34"/>
    <mergeCell ref="E24:E25"/>
    <mergeCell ref="F24:G25"/>
    <mergeCell ref="F26:G26"/>
    <mergeCell ref="A28:B29"/>
    <mergeCell ref="C28:D28"/>
    <mergeCell ref="C29:D29"/>
    <mergeCell ref="E31:E32"/>
    <mergeCell ref="F31:G32"/>
    <mergeCell ref="C31:D31"/>
    <mergeCell ref="A24:B26"/>
    <mergeCell ref="A31:B32"/>
    <mergeCell ref="A15:B16"/>
    <mergeCell ref="C16:D16"/>
    <mergeCell ref="C19:D19"/>
    <mergeCell ref="A18:B19"/>
    <mergeCell ref="F19:G19"/>
    <mergeCell ref="F21:G22"/>
    <mergeCell ref="H21:H22"/>
    <mergeCell ref="C32:D32"/>
    <mergeCell ref="A30:H30"/>
    <mergeCell ref="A17:H17"/>
    <mergeCell ref="A21:B22"/>
    <mergeCell ref="C21:D21"/>
    <mergeCell ref="H24:H25"/>
    <mergeCell ref="C24:D25"/>
    <mergeCell ref="F28:G29"/>
    <mergeCell ref="A23:H23"/>
    <mergeCell ref="C22:D22"/>
    <mergeCell ref="E21:E22"/>
    <mergeCell ref="H31:H32"/>
    <mergeCell ref="F16:G16"/>
    <mergeCell ref="A20:H20"/>
    <mergeCell ref="C18:D18"/>
    <mergeCell ref="F18:G18"/>
    <mergeCell ref="A2:H2"/>
    <mergeCell ref="A3:H3"/>
    <mergeCell ref="A4:H4"/>
    <mergeCell ref="A5:H5"/>
    <mergeCell ref="A1:H1"/>
    <mergeCell ref="I6:J7"/>
    <mergeCell ref="K6:K7"/>
    <mergeCell ref="I8:J9"/>
    <mergeCell ref="K8:K9"/>
    <mergeCell ref="I1:K5"/>
    <mergeCell ref="A8:B9"/>
    <mergeCell ref="C8:D8"/>
    <mergeCell ref="C9:D9"/>
    <mergeCell ref="E8:E9"/>
    <mergeCell ref="F8:G9"/>
    <mergeCell ref="H8:H9"/>
    <mergeCell ref="A6:B7"/>
    <mergeCell ref="C6:D7"/>
    <mergeCell ref="E6:E7"/>
    <mergeCell ref="F6:G7"/>
    <mergeCell ref="H6:H7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2"/>
    <mergeCell ref="K21:K22"/>
    <mergeCell ref="I23:J23"/>
    <mergeCell ref="I24:J25"/>
    <mergeCell ref="K24:K25"/>
    <mergeCell ref="I26:J26"/>
    <mergeCell ref="I27:J27"/>
    <mergeCell ref="I28:J29"/>
    <mergeCell ref="K28:K29"/>
    <mergeCell ref="I30:J30"/>
    <mergeCell ref="I31:J32"/>
    <mergeCell ref="K31:K32"/>
    <mergeCell ref="I33:J33"/>
    <mergeCell ref="I34:J34"/>
    <mergeCell ref="I35:J35"/>
    <mergeCell ref="I36:J36"/>
    <mergeCell ref="L15:M15"/>
    <mergeCell ref="L16:M16"/>
    <mergeCell ref="L17:M17"/>
    <mergeCell ref="L18:M18"/>
    <mergeCell ref="L19:M19"/>
    <mergeCell ref="L20:M20"/>
    <mergeCell ref="L21:M22"/>
    <mergeCell ref="N21:N22"/>
    <mergeCell ref="L23:M23"/>
    <mergeCell ref="L6:M7"/>
    <mergeCell ref="N6:N7"/>
    <mergeCell ref="L8:M9"/>
    <mergeCell ref="N8:N9"/>
    <mergeCell ref="L10:M10"/>
    <mergeCell ref="L11:M11"/>
    <mergeCell ref="L12:M12"/>
    <mergeCell ref="L13:M13"/>
    <mergeCell ref="L14:M14"/>
    <mergeCell ref="L30:M30"/>
    <mergeCell ref="L31:M32"/>
    <mergeCell ref="N31:N32"/>
    <mergeCell ref="L33:M33"/>
    <mergeCell ref="L34:M34"/>
    <mergeCell ref="L35:M35"/>
    <mergeCell ref="I37:J37"/>
    <mergeCell ref="I38:J38"/>
    <mergeCell ref="I39:J39"/>
    <mergeCell ref="O19:P19"/>
    <mergeCell ref="O20:P20"/>
    <mergeCell ref="O21:P22"/>
    <mergeCell ref="Q21:Q22"/>
    <mergeCell ref="O23:P23"/>
    <mergeCell ref="O24:P25"/>
    <mergeCell ref="Q24:Q25"/>
    <mergeCell ref="L27:M27"/>
    <mergeCell ref="L28:M29"/>
    <mergeCell ref="N28:N29"/>
    <mergeCell ref="L24:M25"/>
    <mergeCell ref="N24:N25"/>
    <mergeCell ref="L26:M26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L1:N5"/>
    <mergeCell ref="O1:Q5"/>
    <mergeCell ref="O35:P35"/>
    <mergeCell ref="O36:P36"/>
    <mergeCell ref="O37:P37"/>
    <mergeCell ref="O38:P38"/>
    <mergeCell ref="O39:P39"/>
    <mergeCell ref="O26:P26"/>
    <mergeCell ref="O27:P27"/>
    <mergeCell ref="O28:P29"/>
    <mergeCell ref="Q28:Q29"/>
    <mergeCell ref="O30:P30"/>
    <mergeCell ref="O31:P32"/>
    <mergeCell ref="Q31:Q32"/>
    <mergeCell ref="O33:P33"/>
    <mergeCell ref="O34:P34"/>
    <mergeCell ref="L36:M36"/>
    <mergeCell ref="L37:M37"/>
    <mergeCell ref="L38:M38"/>
    <mergeCell ref="L39:M39"/>
    <mergeCell ref="O6:P7"/>
    <mergeCell ref="Q6:Q7"/>
    <mergeCell ref="O8:P9"/>
    <mergeCell ref="Q8:Q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7CDC-EABA-493A-AFD5-C6237941F5FE}">
  <dimension ref="A1:B33"/>
  <sheetViews>
    <sheetView workbookViewId="0">
      <selection sqref="A1:A33"/>
    </sheetView>
  </sheetViews>
  <sheetFormatPr defaultRowHeight="14.4" x14ac:dyDescent="0.3"/>
  <sheetData>
    <row r="1" spans="1:2" x14ac:dyDescent="0.3">
      <c r="A1">
        <v>32</v>
      </c>
      <c r="B1">
        <v>45</v>
      </c>
    </row>
    <row r="2" spans="1:2" x14ac:dyDescent="0.3">
      <c r="A2">
        <v>56</v>
      </c>
      <c r="B2">
        <v>88</v>
      </c>
    </row>
    <row r="3" spans="1:2" x14ac:dyDescent="0.3">
      <c r="A3">
        <v>57</v>
      </c>
      <c r="B3">
        <v>32</v>
      </c>
    </row>
    <row r="4" spans="1:2" x14ac:dyDescent="0.3">
      <c r="A4">
        <v>65</v>
      </c>
      <c r="B4">
        <v>38</v>
      </c>
    </row>
    <row r="5" spans="1:2" x14ac:dyDescent="0.3">
      <c r="A5">
        <v>57</v>
      </c>
      <c r="B5">
        <v>12</v>
      </c>
    </row>
    <row r="6" spans="1:2" x14ac:dyDescent="0.3">
      <c r="A6">
        <v>57</v>
      </c>
      <c r="B6">
        <v>38</v>
      </c>
    </row>
    <row r="7" spans="1:2" x14ac:dyDescent="0.3">
      <c r="A7">
        <v>17</v>
      </c>
      <c r="B7">
        <v>67</v>
      </c>
    </row>
    <row r="8" spans="1:2" x14ac:dyDescent="0.3">
      <c r="A8">
        <v>60</v>
      </c>
      <c r="B8">
        <v>49</v>
      </c>
    </row>
    <row r="9" spans="1:2" x14ac:dyDescent="0.3">
      <c r="A9">
        <v>70</v>
      </c>
      <c r="B9">
        <v>48</v>
      </c>
    </row>
    <row r="10" spans="1:2" x14ac:dyDescent="0.3">
      <c r="A10">
        <v>18</v>
      </c>
      <c r="B10">
        <v>14</v>
      </c>
    </row>
    <row r="11" spans="1:2" x14ac:dyDescent="0.3">
      <c r="A11">
        <v>0</v>
      </c>
      <c r="B11">
        <v>26</v>
      </c>
    </row>
    <row r="12" spans="1:2" x14ac:dyDescent="0.3">
      <c r="A12">
        <v>24</v>
      </c>
    </row>
    <row r="13" spans="1:2" x14ac:dyDescent="0.3">
      <c r="A13">
        <v>32</v>
      </c>
    </row>
    <row r="14" spans="1:2" x14ac:dyDescent="0.3">
      <c r="A14">
        <v>27</v>
      </c>
    </row>
    <row r="15" spans="1:2" x14ac:dyDescent="0.3">
      <c r="A15">
        <v>96</v>
      </c>
    </row>
    <row r="16" spans="1:2" x14ac:dyDescent="0.3">
      <c r="A16">
        <v>98</v>
      </c>
    </row>
    <row r="17" spans="1:1" x14ac:dyDescent="0.3">
      <c r="A17">
        <v>58</v>
      </c>
    </row>
    <row r="18" spans="1:1" x14ac:dyDescent="0.3">
      <c r="A18">
        <v>19</v>
      </c>
    </row>
    <row r="19" spans="1:1" x14ac:dyDescent="0.3">
      <c r="A19">
        <v>53</v>
      </c>
    </row>
    <row r="20" spans="1:1" x14ac:dyDescent="0.3">
      <c r="A20">
        <v>28</v>
      </c>
    </row>
    <row r="21" spans="1:1" x14ac:dyDescent="0.3">
      <c r="A21">
        <v>168</v>
      </c>
    </row>
    <row r="22" spans="1:1" x14ac:dyDescent="0.3">
      <c r="A22">
        <v>9</v>
      </c>
    </row>
    <row r="23" spans="1:1" x14ac:dyDescent="0.3">
      <c r="A23">
        <v>36</v>
      </c>
    </row>
    <row r="24" spans="1:1" x14ac:dyDescent="0.3">
      <c r="A24">
        <v>40</v>
      </c>
    </row>
    <row r="25" spans="1:1" x14ac:dyDescent="0.3">
      <c r="A25">
        <v>20</v>
      </c>
    </row>
    <row r="26" spans="1:1" x14ac:dyDescent="0.3">
      <c r="A26">
        <v>19</v>
      </c>
    </row>
    <row r="27" spans="1:1" x14ac:dyDescent="0.3">
      <c r="A27">
        <v>124</v>
      </c>
    </row>
    <row r="28" spans="1:1" x14ac:dyDescent="0.3">
      <c r="A28">
        <v>25</v>
      </c>
    </row>
    <row r="29" spans="1:1" x14ac:dyDescent="0.3">
      <c r="A29">
        <v>80</v>
      </c>
    </row>
    <row r="30" spans="1:1" x14ac:dyDescent="0.3">
      <c r="A30">
        <v>36</v>
      </c>
    </row>
    <row r="31" spans="1:1" x14ac:dyDescent="0.3">
      <c r="A31">
        <v>11</v>
      </c>
    </row>
    <row r="32" spans="1:1" x14ac:dyDescent="0.3">
      <c r="A32">
        <v>85</v>
      </c>
    </row>
    <row r="33" spans="1:1" x14ac:dyDescent="0.3">
      <c r="A33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2022-10-31T21:08:31Z</dcterms:created>
  <dcterms:modified xsi:type="dcterms:W3CDTF">2024-02-28T21:56:02Z</dcterms:modified>
</cp:coreProperties>
</file>