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4-206-171003 - Stray Gold Midas Fuels\Tab 5 - Bids Received\"/>
    </mc:Choice>
  </mc:AlternateContent>
  <xr:revisionPtr revIDLastSave="0" documentId="13_ncr:1_{A8E83589-C101-4DAA-ACA2-7725D7CD257A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Sheet1" sheetId="1" r:id="rId1"/>
  </sheets>
  <definedNames>
    <definedName name="_xlnm.Print_Area" localSheetId="0">Sheet1!$A$2:$Q$12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AF8" i="1" s="1"/>
  <c r="AN8" i="1" s="1"/>
  <c r="AV8" i="1" s="1"/>
  <c r="P11" i="1"/>
  <c r="X11" i="1" s="1"/>
  <c r="AF11" i="1" s="1"/>
  <c r="AN11" i="1" s="1"/>
  <c r="AV11" i="1" s="1"/>
  <c r="P10" i="1"/>
  <c r="X10" i="1" s="1"/>
  <c r="AF10" i="1" s="1"/>
  <c r="AN10" i="1" s="1"/>
  <c r="AV10" i="1" s="1"/>
  <c r="P9" i="1"/>
  <c r="X9" i="1" s="1"/>
  <c r="AF9" i="1" s="1"/>
  <c r="AN9" i="1" s="1"/>
  <c r="AV9" i="1" s="1"/>
  <c r="P8" i="1"/>
  <c r="P7" i="1"/>
  <c r="X7" i="1" s="1"/>
  <c r="X12" i="1" l="1"/>
  <c r="AF7" i="1"/>
  <c r="P12" i="1"/>
  <c r="AF12" i="1" l="1"/>
  <c r="AN7" i="1"/>
  <c r="AN12" i="1" l="1"/>
  <c r="AV7" i="1"/>
  <c r="AV12" i="1" s="1"/>
</calcChain>
</file>

<file path=xl/sharedStrings.xml><?xml version="1.0" encoding="utf-8"?>
<sst xmlns="http://schemas.openxmlformats.org/spreadsheetml/2006/main" count="36" uniqueCount="21">
  <si>
    <t>National Forest</t>
  </si>
  <si>
    <t>ESTIMATED UNIT(S) OF MEASURE</t>
  </si>
  <si>
    <t>PRICE / UNIT OF MEASURE</t>
  </si>
  <si>
    <t>TOTAL EXTENDED AMOUNT</t>
  </si>
  <si>
    <t>Nez Perce-Clearwater National Forests</t>
  </si>
  <si>
    <t>TOTAL BID</t>
  </si>
  <si>
    <t>Description of Work</t>
  </si>
  <si>
    <t>Slashing - Gold Hill and Midas Touch</t>
  </si>
  <si>
    <t>Acres</t>
  </si>
  <si>
    <t>Leave Tree Protection - Stray Creek</t>
  </si>
  <si>
    <t>Chains</t>
  </si>
  <si>
    <t>Hand Fireline with Fuel Break - Gold Hill</t>
  </si>
  <si>
    <t>Hand Fireline with Fuel Break - Midas Touch</t>
  </si>
  <si>
    <t>Hand Fireline with Fuel Break - Stray Creek</t>
  </si>
  <si>
    <t>24-206-171003 Stray Gold Midas Fuels</t>
  </si>
  <si>
    <t>ALPHA SERVICES, LLC</t>
  </si>
  <si>
    <t>5 STAR FORESTRY, LLC</t>
  </si>
  <si>
    <t>PINEDA POST &amp; POLES, INC</t>
  </si>
  <si>
    <t>SPROUT FORESTRY, INC</t>
  </si>
  <si>
    <t>SUMMITT FORESTS, INC</t>
  </si>
  <si>
    <t>BID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</si>
</sst>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4" xfId="0" applyFont="1" applyBorder="1"/>
    <xf numFmtId="0" fontId="5" fillId="0" borderId="9" xfId="0" applyFont="1" applyBorder="1"/>
    <xf numFmtId="0" fontId="1" fillId="0" borderId="28" xfId="0" applyFont="1" applyBorder="1" applyAlignment="1">
      <alignment horizontal="center" vertical="center"/>
    </xf>
    <xf numFmtId="0" fontId="0" fillId="0" borderId="1" xfId="0" applyBorder="1"/>
    <xf numFmtId="44" fontId="3" fillId="0" borderId="27" xfId="0" applyNumberFormat="1" applyFont="1" applyBorder="1" applyAlignment="1">
      <alignment horizontal="center" vertical="center"/>
    </xf>
    <xf numFmtId="44" fontId="3" fillId="0" borderId="3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44" fontId="6" fillId="0" borderId="28" xfId="0" applyNumberFormat="1" applyFont="1" applyBorder="1" applyAlignment="1">
      <alignment horizontal="center" vertical="center"/>
    </xf>
    <xf numFmtId="44" fontId="6" fillId="0" borderId="31" xfId="0" applyNumberFormat="1" applyFont="1" applyBorder="1" applyAlignment="1">
      <alignment horizontal="center" vertical="center"/>
    </xf>
    <xf numFmtId="44" fontId="3" fillId="2" borderId="19" xfId="0" applyNumberFormat="1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horizontal="center" vertical="center"/>
    </xf>
    <xf numFmtId="44" fontId="3" fillId="2" borderId="18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3" fillId="2" borderId="42" xfId="0" applyNumberFormat="1" applyFont="1" applyFill="1" applyBorder="1" applyAlignment="1">
      <alignment horizontal="center" vertical="center"/>
    </xf>
    <xf numFmtId="44" fontId="3" fillId="2" borderId="43" xfId="0" applyNumberFormat="1" applyFont="1" applyFill="1" applyBorder="1" applyAlignment="1">
      <alignment horizontal="center" vertical="center"/>
    </xf>
    <xf numFmtId="44" fontId="3" fillId="2" borderId="44" xfId="0" applyNumberFormat="1" applyFont="1" applyFill="1" applyBorder="1" applyAlignment="1">
      <alignment horizontal="center" vertical="center"/>
    </xf>
    <xf numFmtId="44" fontId="3" fillId="0" borderId="40" xfId="0" applyNumberFormat="1" applyFont="1" applyBorder="1" applyAlignment="1">
      <alignment horizontal="center" vertical="center"/>
    </xf>
    <xf numFmtId="44" fontId="3" fillId="0" borderId="41" xfId="0" applyNumberFormat="1" applyFont="1" applyBorder="1" applyAlignment="1">
      <alignment horizontal="center" vertical="center"/>
    </xf>
    <xf numFmtId="44" fontId="3" fillId="2" borderId="14" xfId="0" applyNumberFormat="1" applyFont="1" applyFill="1" applyBorder="1" applyAlignment="1">
      <alignment horizontal="center" vertical="center"/>
    </xf>
    <xf numFmtId="44" fontId="3" fillId="2" borderId="9" xfId="0" applyNumberFormat="1" applyFont="1" applyFill="1" applyBorder="1" applyAlignment="1">
      <alignment horizontal="center" vertical="center"/>
    </xf>
    <xf numFmtId="44" fontId="3" fillId="2" borderId="34" xfId="0" applyNumberFormat="1" applyFont="1" applyFill="1" applyBorder="1" applyAlignment="1">
      <alignment horizontal="center" vertical="center"/>
    </xf>
    <xf numFmtId="44" fontId="3" fillId="0" borderId="33" xfId="0" applyNumberFormat="1" applyFont="1" applyBorder="1" applyAlignment="1">
      <alignment horizontal="center" vertical="center"/>
    </xf>
    <xf numFmtId="44" fontId="3" fillId="0" borderId="10" xfId="0" applyNumberFormat="1" applyFont="1" applyBorder="1" applyAlignment="1">
      <alignment horizontal="center" vertical="center"/>
    </xf>
    <xf numFmtId="44" fontId="3" fillId="2" borderId="3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4" fontId="3" fillId="2" borderId="24" xfId="0" applyNumberFormat="1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horizontal="center" vertical="center"/>
    </xf>
    <xf numFmtId="44" fontId="3" fillId="2" borderId="22" xfId="0" applyNumberFormat="1" applyFont="1" applyFill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44" fontId="6" fillId="4" borderId="28" xfId="0" applyNumberFormat="1" applyFont="1" applyFill="1" applyBorder="1" applyAlignment="1">
      <alignment horizontal="center" vertical="center"/>
    </xf>
    <xf numFmtId="44" fontId="6" fillId="4" borderId="31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"/>
  <sheetViews>
    <sheetView tabSelected="1" zoomScaleNormal="10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F19" sqref="F19"/>
    </sheetView>
  </sheetViews>
  <sheetFormatPr defaultRowHeight="12.75" x14ac:dyDescent="0.25"/>
  <cols>
    <col min="2" max="2" width="15.09765625" customWidth="1"/>
    <col min="6" max="6" width="16.8984375" customWidth="1"/>
    <col min="7" max="7" width="2.3984375" customWidth="1"/>
    <col min="9" max="9" width="10.296875" customWidth="1"/>
    <col min="10" max="10" width="2.59765625" customWidth="1"/>
    <col min="11" max="11" width="1.796875" customWidth="1"/>
    <col min="12" max="12" width="2.8984375" customWidth="1"/>
    <col min="13" max="13" width="2.69921875" customWidth="1"/>
    <col min="14" max="14" width="2.296875" customWidth="1"/>
    <col min="15" max="15" width="2.8984375" customWidth="1"/>
    <col min="18" max="18" width="2.59765625" customWidth="1"/>
    <col min="19" max="19" width="1.796875" customWidth="1"/>
    <col min="20" max="20" width="2.8984375" customWidth="1"/>
    <col min="21" max="21" width="2.69921875" customWidth="1"/>
    <col min="22" max="22" width="2.296875" customWidth="1"/>
    <col min="23" max="23" width="2.8984375" customWidth="1"/>
    <col min="26" max="26" width="2.59765625" customWidth="1"/>
    <col min="27" max="27" width="1.796875" customWidth="1"/>
    <col min="28" max="28" width="2.8984375" customWidth="1"/>
    <col min="29" max="29" width="2.69921875" customWidth="1"/>
    <col min="30" max="30" width="2.296875" customWidth="1"/>
    <col min="31" max="31" width="2.8984375" customWidth="1"/>
    <col min="34" max="34" width="2.59765625" customWidth="1"/>
    <col min="35" max="35" width="1.796875" customWidth="1"/>
    <col min="36" max="36" width="2.8984375" customWidth="1"/>
    <col min="37" max="37" width="2.69921875" customWidth="1"/>
    <col min="38" max="38" width="2.296875" customWidth="1"/>
    <col min="39" max="39" width="2.8984375" customWidth="1"/>
    <col min="42" max="42" width="2.59765625" customWidth="1"/>
    <col min="43" max="43" width="1.796875" customWidth="1"/>
    <col min="44" max="44" width="2.8984375" customWidth="1"/>
    <col min="45" max="45" width="2.69921875" customWidth="1"/>
    <col min="46" max="46" width="2.296875" customWidth="1"/>
    <col min="47" max="47" width="2.8984375" customWidth="1"/>
  </cols>
  <sheetData>
    <row r="1" spans="1:49" ht="13.6" customHeight="1" x14ac:dyDescent="0.3">
      <c r="A1" s="9"/>
      <c r="B1" s="10"/>
      <c r="C1" s="10"/>
      <c r="D1" s="10"/>
      <c r="E1" s="10"/>
      <c r="F1" s="10"/>
      <c r="G1" s="10"/>
      <c r="H1" s="10"/>
      <c r="I1" s="10"/>
      <c r="J1" s="26" t="s">
        <v>16</v>
      </c>
      <c r="K1" s="26"/>
      <c r="L1" s="26"/>
      <c r="M1" s="26"/>
      <c r="N1" s="26"/>
      <c r="O1" s="26"/>
      <c r="P1" s="26"/>
      <c r="Q1" s="27"/>
      <c r="R1" s="26" t="s">
        <v>15</v>
      </c>
      <c r="S1" s="26"/>
      <c r="T1" s="26"/>
      <c r="U1" s="26"/>
      <c r="V1" s="26"/>
      <c r="W1" s="26"/>
      <c r="X1" s="26"/>
      <c r="Y1" s="27"/>
      <c r="Z1" s="26" t="s">
        <v>17</v>
      </c>
      <c r="AA1" s="26"/>
      <c r="AB1" s="26"/>
      <c r="AC1" s="26"/>
      <c r="AD1" s="26"/>
      <c r="AE1" s="26"/>
      <c r="AF1" s="26"/>
      <c r="AG1" s="27"/>
      <c r="AH1" s="26" t="s">
        <v>18</v>
      </c>
      <c r="AI1" s="26"/>
      <c r="AJ1" s="26"/>
      <c r="AK1" s="26"/>
      <c r="AL1" s="26"/>
      <c r="AM1" s="26"/>
      <c r="AN1" s="26"/>
      <c r="AO1" s="27"/>
      <c r="AP1" s="25" t="s">
        <v>19</v>
      </c>
      <c r="AQ1" s="26"/>
      <c r="AR1" s="26"/>
      <c r="AS1" s="26"/>
      <c r="AT1" s="26"/>
      <c r="AU1" s="26"/>
      <c r="AV1" s="26"/>
      <c r="AW1" s="27"/>
    </row>
    <row r="2" spans="1:49" ht="14.4" x14ac:dyDescent="0.25">
      <c r="A2" s="28" t="s">
        <v>20</v>
      </c>
      <c r="B2" s="95"/>
      <c r="C2" s="95"/>
      <c r="D2" s="95"/>
      <c r="E2" s="95"/>
      <c r="F2" s="95"/>
      <c r="G2" s="95"/>
      <c r="H2" s="95"/>
      <c r="I2" s="95"/>
      <c r="J2" s="29"/>
      <c r="K2" s="29"/>
      <c r="L2" s="29"/>
      <c r="M2" s="29"/>
      <c r="N2" s="29"/>
      <c r="O2" s="29"/>
      <c r="P2" s="29"/>
      <c r="Q2" s="30"/>
      <c r="R2" s="29"/>
      <c r="S2" s="29"/>
      <c r="T2" s="29"/>
      <c r="U2" s="29"/>
      <c r="V2" s="29"/>
      <c r="W2" s="29"/>
      <c r="X2" s="29"/>
      <c r="Y2" s="30"/>
      <c r="Z2" s="29"/>
      <c r="AA2" s="29"/>
      <c r="AB2" s="29"/>
      <c r="AC2" s="29"/>
      <c r="AD2" s="29"/>
      <c r="AE2" s="29"/>
      <c r="AF2" s="29"/>
      <c r="AG2" s="30"/>
      <c r="AH2" s="29"/>
      <c r="AI2" s="29"/>
      <c r="AJ2" s="29"/>
      <c r="AK2" s="29"/>
      <c r="AL2" s="29"/>
      <c r="AM2" s="29"/>
      <c r="AN2" s="29"/>
      <c r="AO2" s="30"/>
      <c r="AP2" s="28"/>
      <c r="AQ2" s="29"/>
      <c r="AR2" s="29"/>
      <c r="AS2" s="29"/>
      <c r="AT2" s="29"/>
      <c r="AU2" s="29"/>
      <c r="AV2" s="29"/>
      <c r="AW2" s="30"/>
    </row>
    <row r="3" spans="1:49" ht="14.4" x14ac:dyDescent="0.25">
      <c r="A3" s="31" t="s">
        <v>14</v>
      </c>
      <c r="B3" s="32"/>
      <c r="C3" s="32"/>
      <c r="D3" s="32"/>
      <c r="E3" s="32"/>
      <c r="F3" s="32"/>
      <c r="G3" s="32"/>
      <c r="H3" s="32"/>
      <c r="I3" s="32"/>
      <c r="J3" s="29"/>
      <c r="K3" s="29"/>
      <c r="L3" s="29"/>
      <c r="M3" s="29"/>
      <c r="N3" s="29"/>
      <c r="O3" s="29"/>
      <c r="P3" s="29"/>
      <c r="Q3" s="30"/>
      <c r="R3" s="29"/>
      <c r="S3" s="29"/>
      <c r="T3" s="29"/>
      <c r="U3" s="29"/>
      <c r="V3" s="29"/>
      <c r="W3" s="29"/>
      <c r="X3" s="29"/>
      <c r="Y3" s="30"/>
      <c r="Z3" s="29"/>
      <c r="AA3" s="29"/>
      <c r="AB3" s="29"/>
      <c r="AC3" s="29"/>
      <c r="AD3" s="29"/>
      <c r="AE3" s="29"/>
      <c r="AF3" s="29"/>
      <c r="AG3" s="30"/>
      <c r="AH3" s="29"/>
      <c r="AI3" s="29"/>
      <c r="AJ3" s="29"/>
      <c r="AK3" s="29"/>
      <c r="AL3" s="29"/>
      <c r="AM3" s="29"/>
      <c r="AN3" s="29"/>
      <c r="AO3" s="30"/>
      <c r="AP3" s="28"/>
      <c r="AQ3" s="29"/>
      <c r="AR3" s="29"/>
      <c r="AS3" s="29"/>
      <c r="AT3" s="29"/>
      <c r="AU3" s="29"/>
      <c r="AV3" s="29"/>
      <c r="AW3" s="30"/>
    </row>
    <row r="4" spans="1:49" ht="5.95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32"/>
      <c r="K4" s="32"/>
      <c r="L4" s="32"/>
      <c r="M4" s="32"/>
      <c r="N4" s="32"/>
      <c r="O4" s="32"/>
      <c r="P4" s="32"/>
      <c r="Q4" s="33"/>
      <c r="R4" s="32"/>
      <c r="S4" s="32"/>
      <c r="T4" s="32"/>
      <c r="U4" s="32"/>
      <c r="V4" s="32"/>
      <c r="W4" s="32"/>
      <c r="X4" s="32"/>
      <c r="Y4" s="33"/>
      <c r="Z4" s="32"/>
      <c r="AA4" s="32"/>
      <c r="AB4" s="32"/>
      <c r="AC4" s="32"/>
      <c r="AD4" s="32"/>
      <c r="AE4" s="32"/>
      <c r="AF4" s="32"/>
      <c r="AG4" s="33"/>
      <c r="AH4" s="32"/>
      <c r="AI4" s="32"/>
      <c r="AJ4" s="32"/>
      <c r="AK4" s="32"/>
      <c r="AL4" s="32"/>
      <c r="AM4" s="32"/>
      <c r="AN4" s="32"/>
      <c r="AO4" s="33"/>
      <c r="AP4" s="31"/>
      <c r="AQ4" s="32"/>
      <c r="AR4" s="32"/>
      <c r="AS4" s="32"/>
      <c r="AT4" s="32"/>
      <c r="AU4" s="32"/>
      <c r="AV4" s="32"/>
      <c r="AW4" s="33"/>
    </row>
    <row r="5" spans="1:49" ht="21.05" customHeight="1" x14ac:dyDescent="0.25">
      <c r="A5" s="80" t="s">
        <v>0</v>
      </c>
      <c r="B5" s="81"/>
      <c r="C5" s="84" t="s">
        <v>6</v>
      </c>
      <c r="D5" s="85"/>
      <c r="E5" s="85"/>
      <c r="F5" s="85"/>
      <c r="G5" s="86"/>
      <c r="H5" s="55" t="s">
        <v>1</v>
      </c>
      <c r="I5" s="90"/>
      <c r="J5" s="40" t="s">
        <v>2</v>
      </c>
      <c r="K5" s="35"/>
      <c r="L5" s="35"/>
      <c r="M5" s="35"/>
      <c r="N5" s="35"/>
      <c r="O5" s="36"/>
      <c r="P5" s="55" t="s">
        <v>3</v>
      </c>
      <c r="Q5" s="56"/>
      <c r="R5" s="40" t="s">
        <v>2</v>
      </c>
      <c r="S5" s="35"/>
      <c r="T5" s="35"/>
      <c r="U5" s="35"/>
      <c r="V5" s="35"/>
      <c r="W5" s="36"/>
      <c r="X5" s="55" t="s">
        <v>3</v>
      </c>
      <c r="Y5" s="56"/>
      <c r="Z5" s="40" t="s">
        <v>2</v>
      </c>
      <c r="AA5" s="35"/>
      <c r="AB5" s="35"/>
      <c r="AC5" s="35"/>
      <c r="AD5" s="35"/>
      <c r="AE5" s="36"/>
      <c r="AF5" s="55" t="s">
        <v>3</v>
      </c>
      <c r="AG5" s="56"/>
      <c r="AH5" s="40" t="s">
        <v>2</v>
      </c>
      <c r="AI5" s="35"/>
      <c r="AJ5" s="35"/>
      <c r="AK5" s="35"/>
      <c r="AL5" s="35"/>
      <c r="AM5" s="36"/>
      <c r="AN5" s="55" t="s">
        <v>3</v>
      </c>
      <c r="AO5" s="56"/>
      <c r="AP5" s="34" t="s">
        <v>2</v>
      </c>
      <c r="AQ5" s="35"/>
      <c r="AR5" s="35"/>
      <c r="AS5" s="35"/>
      <c r="AT5" s="35"/>
      <c r="AU5" s="36"/>
      <c r="AV5" s="40" t="s">
        <v>3</v>
      </c>
      <c r="AW5" s="41"/>
    </row>
    <row r="6" spans="1:49" ht="21.05" customHeight="1" thickBot="1" x14ac:dyDescent="0.3">
      <c r="A6" s="82"/>
      <c r="B6" s="83"/>
      <c r="C6" s="87"/>
      <c r="D6" s="88"/>
      <c r="E6" s="88"/>
      <c r="F6" s="88"/>
      <c r="G6" s="89"/>
      <c r="H6" s="57"/>
      <c r="I6" s="90"/>
      <c r="J6" s="42"/>
      <c r="K6" s="38"/>
      <c r="L6" s="38"/>
      <c r="M6" s="38"/>
      <c r="N6" s="38"/>
      <c r="O6" s="39"/>
      <c r="P6" s="57"/>
      <c r="Q6" s="58"/>
      <c r="R6" s="42"/>
      <c r="S6" s="38"/>
      <c r="T6" s="38"/>
      <c r="U6" s="38"/>
      <c r="V6" s="38"/>
      <c r="W6" s="39"/>
      <c r="X6" s="57"/>
      <c r="Y6" s="58"/>
      <c r="Z6" s="42"/>
      <c r="AA6" s="38"/>
      <c r="AB6" s="38"/>
      <c r="AC6" s="38"/>
      <c r="AD6" s="38"/>
      <c r="AE6" s="39"/>
      <c r="AF6" s="57"/>
      <c r="AG6" s="58"/>
      <c r="AH6" s="42"/>
      <c r="AI6" s="38"/>
      <c r="AJ6" s="38"/>
      <c r="AK6" s="38"/>
      <c r="AL6" s="38"/>
      <c r="AM6" s="39"/>
      <c r="AN6" s="57"/>
      <c r="AO6" s="58"/>
      <c r="AP6" s="37"/>
      <c r="AQ6" s="38"/>
      <c r="AR6" s="38"/>
      <c r="AS6" s="38"/>
      <c r="AT6" s="38"/>
      <c r="AU6" s="39"/>
      <c r="AV6" s="42"/>
      <c r="AW6" s="43"/>
    </row>
    <row r="7" spans="1:49" ht="17.350000000000001" customHeight="1" x14ac:dyDescent="0.25">
      <c r="A7" s="72" t="s">
        <v>4</v>
      </c>
      <c r="B7" s="73"/>
      <c r="C7" s="78" t="s">
        <v>7</v>
      </c>
      <c r="D7" s="79"/>
      <c r="E7" s="79"/>
      <c r="F7" s="79"/>
      <c r="G7" s="73"/>
      <c r="H7" s="1">
        <v>100</v>
      </c>
      <c r="I7" s="2" t="s">
        <v>8</v>
      </c>
      <c r="J7" s="59">
        <v>165</v>
      </c>
      <c r="K7" s="60"/>
      <c r="L7" s="60"/>
      <c r="M7" s="60"/>
      <c r="N7" s="60"/>
      <c r="O7" s="61"/>
      <c r="P7" s="62">
        <f>($H7*J7)+(H7*L7)+(H7*N7)</f>
        <v>16500</v>
      </c>
      <c r="Q7" s="63"/>
      <c r="R7" s="59">
        <v>74.989999999999995</v>
      </c>
      <c r="S7" s="60"/>
      <c r="T7" s="60"/>
      <c r="U7" s="60"/>
      <c r="V7" s="60"/>
      <c r="W7" s="61"/>
      <c r="X7" s="62">
        <f>($H7*R7)+(P7*T7)+(P7*V7)</f>
        <v>7498.9999999999991</v>
      </c>
      <c r="Y7" s="63"/>
      <c r="Z7" s="59">
        <v>225</v>
      </c>
      <c r="AA7" s="60"/>
      <c r="AB7" s="60"/>
      <c r="AC7" s="60"/>
      <c r="AD7" s="60"/>
      <c r="AE7" s="61"/>
      <c r="AF7" s="62">
        <f>($H7*Z7)+(X7*AB7)+(X7*AD7)</f>
        <v>22500</v>
      </c>
      <c r="AG7" s="63"/>
      <c r="AH7" s="59">
        <v>198</v>
      </c>
      <c r="AI7" s="60"/>
      <c r="AJ7" s="60"/>
      <c r="AK7" s="60"/>
      <c r="AL7" s="60"/>
      <c r="AM7" s="61"/>
      <c r="AN7" s="62">
        <f>($H7*AH7)+(AF7*AJ7)+(AF7*AL7)</f>
        <v>19800</v>
      </c>
      <c r="AO7" s="63"/>
      <c r="AP7" s="44">
        <v>567</v>
      </c>
      <c r="AQ7" s="45"/>
      <c r="AR7" s="45"/>
      <c r="AS7" s="45"/>
      <c r="AT7" s="45"/>
      <c r="AU7" s="46"/>
      <c r="AV7" s="47">
        <f>($H7*AP7)+(AN7*AR7)+(AN7*AT7)</f>
        <v>56700</v>
      </c>
      <c r="AW7" s="48"/>
    </row>
    <row r="8" spans="1:49" ht="17.350000000000001" customHeight="1" x14ac:dyDescent="0.25">
      <c r="A8" s="74"/>
      <c r="B8" s="75"/>
      <c r="C8" s="69" t="s">
        <v>9</v>
      </c>
      <c r="D8" s="70"/>
      <c r="E8" s="70"/>
      <c r="F8" s="70"/>
      <c r="G8" s="71"/>
      <c r="H8" s="5">
        <v>100</v>
      </c>
      <c r="I8" s="6" t="s">
        <v>8</v>
      </c>
      <c r="J8" s="54">
        <v>120</v>
      </c>
      <c r="K8" s="50"/>
      <c r="L8" s="50"/>
      <c r="M8" s="50"/>
      <c r="N8" s="50"/>
      <c r="O8" s="51"/>
      <c r="P8" s="52">
        <f>($H8*J8)+(H8*L8)+(H8*N8)</f>
        <v>12000</v>
      </c>
      <c r="Q8" s="53"/>
      <c r="R8" s="54">
        <v>197.99</v>
      </c>
      <c r="S8" s="50"/>
      <c r="T8" s="50"/>
      <c r="U8" s="50"/>
      <c r="V8" s="50"/>
      <c r="W8" s="51"/>
      <c r="X8" s="52">
        <f>($H8*R8)+(P8*T8)+(P8*V8)</f>
        <v>19799</v>
      </c>
      <c r="Y8" s="53"/>
      <c r="Z8" s="54">
        <v>275</v>
      </c>
      <c r="AA8" s="50"/>
      <c r="AB8" s="50"/>
      <c r="AC8" s="50"/>
      <c r="AD8" s="50"/>
      <c r="AE8" s="51"/>
      <c r="AF8" s="52">
        <f>($H8*Z8)+(X8*AB8)+(X8*AD8)</f>
        <v>27500</v>
      </c>
      <c r="AG8" s="53"/>
      <c r="AH8" s="54">
        <v>198</v>
      </c>
      <c r="AI8" s="50"/>
      <c r="AJ8" s="50"/>
      <c r="AK8" s="50"/>
      <c r="AL8" s="50"/>
      <c r="AM8" s="51"/>
      <c r="AN8" s="52">
        <f>($H8*AH8)+(AF8*AJ8)+(AF8*AL8)</f>
        <v>19800</v>
      </c>
      <c r="AO8" s="53"/>
      <c r="AP8" s="49">
        <v>398</v>
      </c>
      <c r="AQ8" s="50"/>
      <c r="AR8" s="50"/>
      <c r="AS8" s="50"/>
      <c r="AT8" s="50"/>
      <c r="AU8" s="51"/>
      <c r="AV8" s="52">
        <f>($H8*AP8)+(AN8*AR8)+(AN8*AT8)</f>
        <v>39800</v>
      </c>
      <c r="AW8" s="53"/>
    </row>
    <row r="9" spans="1:49" ht="17.350000000000001" customHeight="1" x14ac:dyDescent="0.25">
      <c r="A9" s="74"/>
      <c r="B9" s="75"/>
      <c r="C9" s="69" t="s">
        <v>11</v>
      </c>
      <c r="D9" s="70"/>
      <c r="E9" s="70"/>
      <c r="F9" s="70"/>
      <c r="G9" s="71"/>
      <c r="H9" s="7">
        <v>150</v>
      </c>
      <c r="I9" s="8" t="s">
        <v>10</v>
      </c>
      <c r="J9" s="54">
        <v>140</v>
      </c>
      <c r="K9" s="50"/>
      <c r="L9" s="50"/>
      <c r="M9" s="50"/>
      <c r="N9" s="50"/>
      <c r="O9" s="51"/>
      <c r="P9" s="52">
        <f>($H9*J9)+(H9*L9)+(H9*N9)</f>
        <v>21000</v>
      </c>
      <c r="Q9" s="53"/>
      <c r="R9" s="54">
        <v>129</v>
      </c>
      <c r="S9" s="50"/>
      <c r="T9" s="50"/>
      <c r="U9" s="50"/>
      <c r="V9" s="50"/>
      <c r="W9" s="51"/>
      <c r="X9" s="52">
        <f>($H9*R9)+(P9*T9)+(P9*V9)</f>
        <v>19350</v>
      </c>
      <c r="Y9" s="53"/>
      <c r="Z9" s="54">
        <v>145</v>
      </c>
      <c r="AA9" s="50"/>
      <c r="AB9" s="50"/>
      <c r="AC9" s="50"/>
      <c r="AD9" s="50"/>
      <c r="AE9" s="51"/>
      <c r="AF9" s="52">
        <f>($H9*Z9)+(X9*AB9)+(X9*AD9)</f>
        <v>21750</v>
      </c>
      <c r="AG9" s="53"/>
      <c r="AH9" s="54">
        <v>140</v>
      </c>
      <c r="AI9" s="50"/>
      <c r="AJ9" s="50"/>
      <c r="AK9" s="50"/>
      <c r="AL9" s="50"/>
      <c r="AM9" s="51"/>
      <c r="AN9" s="52">
        <f>($H9*AH9)+(AF9*AJ9)+(AF9*AL9)</f>
        <v>21000</v>
      </c>
      <c r="AO9" s="53"/>
      <c r="AP9" s="54">
        <v>161</v>
      </c>
      <c r="AQ9" s="50"/>
      <c r="AR9" s="50"/>
      <c r="AS9" s="50"/>
      <c r="AT9" s="50"/>
      <c r="AU9" s="51"/>
      <c r="AV9" s="52">
        <f>($H9*AP9)+(AN9*AR9)+(AN9*AT9)</f>
        <v>24150</v>
      </c>
      <c r="AW9" s="53"/>
    </row>
    <row r="10" spans="1:49" ht="17.350000000000001" customHeight="1" x14ac:dyDescent="0.25">
      <c r="A10" s="74"/>
      <c r="B10" s="75"/>
      <c r="C10" s="69" t="s">
        <v>12</v>
      </c>
      <c r="D10" s="70"/>
      <c r="E10" s="70"/>
      <c r="F10" s="70"/>
      <c r="G10" s="71"/>
      <c r="H10" s="7">
        <v>120</v>
      </c>
      <c r="I10" s="8" t="s">
        <v>10</v>
      </c>
      <c r="J10" s="54">
        <v>140</v>
      </c>
      <c r="K10" s="50"/>
      <c r="L10" s="50"/>
      <c r="M10" s="50"/>
      <c r="N10" s="50"/>
      <c r="O10" s="51"/>
      <c r="P10" s="52">
        <f>($H10*J10)+(H10*L10)+(H10*N10)</f>
        <v>16800</v>
      </c>
      <c r="Q10" s="53"/>
      <c r="R10" s="54">
        <v>129</v>
      </c>
      <c r="S10" s="50"/>
      <c r="T10" s="50"/>
      <c r="U10" s="50"/>
      <c r="V10" s="50"/>
      <c r="W10" s="51"/>
      <c r="X10" s="52">
        <f>($H10*R10)+(P10*T10)+(P10*V10)</f>
        <v>15480</v>
      </c>
      <c r="Y10" s="53"/>
      <c r="Z10" s="54">
        <v>145</v>
      </c>
      <c r="AA10" s="50"/>
      <c r="AB10" s="50"/>
      <c r="AC10" s="50"/>
      <c r="AD10" s="50"/>
      <c r="AE10" s="51"/>
      <c r="AF10" s="52">
        <f>($H10*Z10)+(X10*AB10)+(X10*AD10)</f>
        <v>17400</v>
      </c>
      <c r="AG10" s="53"/>
      <c r="AH10" s="54">
        <v>140</v>
      </c>
      <c r="AI10" s="50"/>
      <c r="AJ10" s="50"/>
      <c r="AK10" s="50"/>
      <c r="AL10" s="50"/>
      <c r="AM10" s="51"/>
      <c r="AN10" s="52">
        <f>($H10*AH10)+(AF10*AJ10)+(AF10*AL10)</f>
        <v>16800</v>
      </c>
      <c r="AO10" s="53"/>
      <c r="AP10" s="54">
        <v>161</v>
      </c>
      <c r="AQ10" s="50"/>
      <c r="AR10" s="50"/>
      <c r="AS10" s="50"/>
      <c r="AT10" s="50"/>
      <c r="AU10" s="51"/>
      <c r="AV10" s="52">
        <f>($H10*AP10)+(AN10*AR10)+(AN10*AT10)</f>
        <v>19320</v>
      </c>
      <c r="AW10" s="53"/>
    </row>
    <row r="11" spans="1:49" ht="17.350000000000001" customHeight="1" thickBot="1" x14ac:dyDescent="0.3">
      <c r="A11" s="76"/>
      <c r="B11" s="77"/>
      <c r="C11" s="66" t="s">
        <v>13</v>
      </c>
      <c r="D11" s="67"/>
      <c r="E11" s="67"/>
      <c r="F11" s="67"/>
      <c r="G11" s="68"/>
      <c r="H11" s="3">
        <v>260</v>
      </c>
      <c r="I11" s="4" t="s">
        <v>10</v>
      </c>
      <c r="J11" s="22">
        <v>140</v>
      </c>
      <c r="K11" s="23"/>
      <c r="L11" s="23"/>
      <c r="M11" s="23"/>
      <c r="N11" s="23"/>
      <c r="O11" s="24"/>
      <c r="P11" s="15">
        <f>($H11*J11)+(H11*L11)+(H11*N11)</f>
        <v>36400</v>
      </c>
      <c r="Q11" s="16"/>
      <c r="R11" s="22">
        <v>129</v>
      </c>
      <c r="S11" s="23"/>
      <c r="T11" s="23"/>
      <c r="U11" s="23"/>
      <c r="V11" s="23"/>
      <c r="W11" s="24"/>
      <c r="X11" s="15">
        <f>($H11*R11)+(P11*T11)+(P11*V11)</f>
        <v>33540</v>
      </c>
      <c r="Y11" s="16"/>
      <c r="Z11" s="22">
        <v>145</v>
      </c>
      <c r="AA11" s="23"/>
      <c r="AB11" s="23"/>
      <c r="AC11" s="23"/>
      <c r="AD11" s="23"/>
      <c r="AE11" s="24"/>
      <c r="AF11" s="15">
        <f>($H11*Z11)+(X11*AB11)+(X11*AD11)</f>
        <v>37700</v>
      </c>
      <c r="AG11" s="16"/>
      <c r="AH11" s="22">
        <v>140</v>
      </c>
      <c r="AI11" s="23"/>
      <c r="AJ11" s="23"/>
      <c r="AK11" s="23"/>
      <c r="AL11" s="23"/>
      <c r="AM11" s="24"/>
      <c r="AN11" s="15">
        <f>($H11*AH11)+(AF11*AJ11)+(AF11*AL11)</f>
        <v>36400</v>
      </c>
      <c r="AO11" s="16"/>
      <c r="AP11" s="22">
        <v>161</v>
      </c>
      <c r="AQ11" s="23"/>
      <c r="AR11" s="23"/>
      <c r="AS11" s="23"/>
      <c r="AT11" s="23"/>
      <c r="AU11" s="24"/>
      <c r="AV11" s="15">
        <f>($H11*AP11)+(AN11*AR11)+(AN11*AT11)</f>
        <v>41860</v>
      </c>
      <c r="AW11" s="16"/>
    </row>
    <row r="12" spans="1:49" ht="23.3" customHeight="1" thickBot="1" x14ac:dyDescent="0.3">
      <c r="A12" s="91"/>
      <c r="B12" s="92"/>
      <c r="C12" s="93"/>
      <c r="D12" s="94"/>
      <c r="E12" s="94"/>
      <c r="F12" s="94"/>
      <c r="G12" s="92"/>
      <c r="H12" s="14"/>
      <c r="I12" s="13"/>
      <c r="J12" s="17" t="s">
        <v>5</v>
      </c>
      <c r="K12" s="18"/>
      <c r="L12" s="18"/>
      <c r="M12" s="18"/>
      <c r="N12" s="18"/>
      <c r="O12" s="19"/>
      <c r="P12" s="20">
        <f>SUM(P7:P11)</f>
        <v>102700</v>
      </c>
      <c r="Q12" s="21"/>
      <c r="R12" s="17" t="s">
        <v>5</v>
      </c>
      <c r="S12" s="18"/>
      <c r="T12" s="18"/>
      <c r="U12" s="18"/>
      <c r="V12" s="18"/>
      <c r="W12" s="19"/>
      <c r="X12" s="64">
        <f>SUM(X7:X11)</f>
        <v>95668</v>
      </c>
      <c r="Y12" s="65"/>
      <c r="Z12" s="17" t="s">
        <v>5</v>
      </c>
      <c r="AA12" s="18"/>
      <c r="AB12" s="18"/>
      <c r="AC12" s="18"/>
      <c r="AD12" s="18"/>
      <c r="AE12" s="19"/>
      <c r="AF12" s="20">
        <f>SUM(AF7:AF11)</f>
        <v>126850</v>
      </c>
      <c r="AG12" s="21"/>
      <c r="AH12" s="17" t="s">
        <v>5</v>
      </c>
      <c r="AI12" s="18"/>
      <c r="AJ12" s="18"/>
      <c r="AK12" s="18"/>
      <c r="AL12" s="18"/>
      <c r="AM12" s="19"/>
      <c r="AN12" s="20">
        <f>SUM(AN7:AN11)</f>
        <v>113800</v>
      </c>
      <c r="AO12" s="21"/>
      <c r="AP12" s="17" t="s">
        <v>5</v>
      </c>
      <c r="AQ12" s="18"/>
      <c r="AR12" s="18"/>
      <c r="AS12" s="18"/>
      <c r="AT12" s="18"/>
      <c r="AU12" s="19"/>
      <c r="AV12" s="20">
        <f>SUM(AV7:AV11)</f>
        <v>181830</v>
      </c>
      <c r="AW12" s="21"/>
    </row>
  </sheetData>
  <sheetProtection algorithmName="SHA-512" hashValue="53UTySjhgh0B/Y4A+RuaZ0M6bSsUlTkqfJJvjgj8FmHYfd/Hul4mD4XMMzSV/GifkxNabWRqHIlamJaD2ixGgw==" saltValue="0jH9I9Vjmw8gyAcvvyL4qQ==" spinCount="100000" sheet="1" objects="1" scenarios="1" selectLockedCells="1" selectUnlockedCells="1"/>
  <mergeCells count="88">
    <mergeCell ref="A2:I2"/>
    <mergeCell ref="A3:I3"/>
    <mergeCell ref="P12:Q12"/>
    <mergeCell ref="J10:O10"/>
    <mergeCell ref="A5:B6"/>
    <mergeCell ref="C5:G6"/>
    <mergeCell ref="H5:I6"/>
    <mergeCell ref="P5:Q6"/>
    <mergeCell ref="A12:B12"/>
    <mergeCell ref="C12:G12"/>
    <mergeCell ref="P8:Q8"/>
    <mergeCell ref="C9:G9"/>
    <mergeCell ref="A7:B11"/>
    <mergeCell ref="P11:Q11"/>
    <mergeCell ref="C10:G10"/>
    <mergeCell ref="P9:Q9"/>
    <mergeCell ref="P10:Q10"/>
    <mergeCell ref="J9:O9"/>
    <mergeCell ref="C7:G7"/>
    <mergeCell ref="P7:Q7"/>
    <mergeCell ref="J5:O6"/>
    <mergeCell ref="J7:O7"/>
    <mergeCell ref="C11:G11"/>
    <mergeCell ref="J11:O11"/>
    <mergeCell ref="J8:O8"/>
    <mergeCell ref="C8:G8"/>
    <mergeCell ref="J1:Q4"/>
    <mergeCell ref="J12:O12"/>
    <mergeCell ref="R1:Y4"/>
    <mergeCell ref="R5:W6"/>
    <mergeCell ref="X5:Y6"/>
    <mergeCell ref="R7:W7"/>
    <mergeCell ref="X7:Y7"/>
    <mergeCell ref="R8:W8"/>
    <mergeCell ref="X8:Y8"/>
    <mergeCell ref="R9:W9"/>
    <mergeCell ref="X9:Y9"/>
    <mergeCell ref="R10:W10"/>
    <mergeCell ref="X10:Y10"/>
    <mergeCell ref="R11:W11"/>
    <mergeCell ref="X11:Y11"/>
    <mergeCell ref="R12:W12"/>
    <mergeCell ref="X12:Y12"/>
    <mergeCell ref="Z1:AG4"/>
    <mergeCell ref="Z5:AE6"/>
    <mergeCell ref="AF5:AG6"/>
    <mergeCell ref="Z7:AE7"/>
    <mergeCell ref="AF7:AG7"/>
    <mergeCell ref="Z8:AE8"/>
    <mergeCell ref="AF8:AG8"/>
    <mergeCell ref="Z9:AE9"/>
    <mergeCell ref="AF9:AG9"/>
    <mergeCell ref="Z10:AE10"/>
    <mergeCell ref="AF10:AG10"/>
    <mergeCell ref="Z11:AE11"/>
    <mergeCell ref="AF11:AG11"/>
    <mergeCell ref="Z12:AE12"/>
    <mergeCell ref="AF12:AG12"/>
    <mergeCell ref="AH1:AO4"/>
    <mergeCell ref="AH5:AM6"/>
    <mergeCell ref="AN5:AO6"/>
    <mergeCell ref="AH7:AM7"/>
    <mergeCell ref="AN7:AO7"/>
    <mergeCell ref="AH8:AM8"/>
    <mergeCell ref="AN8:AO8"/>
    <mergeCell ref="AH9:AM9"/>
    <mergeCell ref="AN9:AO9"/>
    <mergeCell ref="AH10:AM10"/>
    <mergeCell ref="AN10:AO10"/>
    <mergeCell ref="AP8:AU8"/>
    <mergeCell ref="AV8:AW8"/>
    <mergeCell ref="AP9:AU9"/>
    <mergeCell ref="AV9:AW9"/>
    <mergeCell ref="AP10:AU10"/>
    <mergeCell ref="AV10:AW10"/>
    <mergeCell ref="AP1:AW4"/>
    <mergeCell ref="AP5:AU6"/>
    <mergeCell ref="AV5:AW6"/>
    <mergeCell ref="AP7:AU7"/>
    <mergeCell ref="AV7:AW7"/>
    <mergeCell ref="AV11:AW11"/>
    <mergeCell ref="AP12:AU12"/>
    <mergeCell ref="AV12:AW12"/>
    <mergeCell ref="AH11:AM11"/>
    <mergeCell ref="AN11:AO11"/>
    <mergeCell ref="AH12:AM12"/>
    <mergeCell ref="AN12:AO12"/>
    <mergeCell ref="AP11:AU11"/>
  </mergeCells>
  <phoneticPr fontId="2" type="noConversion"/>
  <pageMargins left="0.7" right="0.75" top="0.7" bottom="0.7" header="0" footer="0"/>
  <pageSetup scale="6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2021-03-03T10:47:53+00:00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  <NOTES xmlns="76b09ec9-8897-42b0-9d09-441327e1a4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5" ma:contentTypeDescription="Create a new document." ma:contentTypeScope="" ma:versionID="7f8a9be5287cf83dfdacc1d0bb6bdd43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30f87520fc7c3c12f9399070143a17a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39AEB-A52D-45A4-940B-BE591CDEFD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0C43A7-8BF8-4E96-B699-7E322584BA14}">
  <ds:schemaRefs>
    <ds:schemaRef ds:uri="http://purl.org/dc/terms/"/>
    <ds:schemaRef ds:uri="76b09ec9-8897-42b0-9d09-441327e1a46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0f41237-efbd-40d4-b99e-b94829b1959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0B3353-6B72-4E35-8B1F-094BEBED9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ID Dept of 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JBruna</dc:creator>
  <cp:keywords/>
  <dc:description/>
  <cp:lastModifiedBy>Sherry Leason</cp:lastModifiedBy>
  <cp:revision/>
  <dcterms:created xsi:type="dcterms:W3CDTF">2004-02-18T15:49:16Z</dcterms:created>
  <dcterms:modified xsi:type="dcterms:W3CDTF">2024-06-25T19:58:38Z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