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B:\Purchasing\Agreements\1-Solicitations\25-302 - Clearwater Lidar Refresh\Tab 4 - Bids Received\"/>
    </mc:Choice>
  </mc:AlternateContent>
  <xr:revisionPtr revIDLastSave="0" documentId="13_ncr:1_{CB84003E-842B-4BE6-8594-A8194BDF46BC}" xr6:coauthVersionLast="47" xr6:coauthVersionMax="47" xr10:uidLastSave="{00000000-0000-0000-0000-000000000000}"/>
  <bookViews>
    <workbookView xWindow="-110" yWindow="-110" windowWidth="19420" windowHeight="10420" xr2:uid="{0EB3464A-0323-4436-91D8-FDD4B307E04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C11" i="1" l="1"/>
  <c r="Q11" i="1"/>
  <c r="Q10" i="1"/>
  <c r="Q9" i="1"/>
  <c r="AO11" i="1"/>
  <c r="AO10" i="1"/>
  <c r="AO9" i="1"/>
  <c r="AI10" i="1"/>
  <c r="AI9" i="1"/>
  <c r="W11" i="1"/>
  <c r="W10" i="1"/>
  <c r="W9" i="1"/>
  <c r="K10" i="1"/>
  <c r="K9" i="1"/>
  <c r="AI11" i="1" l="1"/>
  <c r="K11" i="1"/>
</calcChain>
</file>

<file path=xl/sharedStrings.xml><?xml version="1.0" encoding="utf-8"?>
<sst xmlns="http://schemas.openxmlformats.org/spreadsheetml/2006/main" count="48" uniqueCount="22">
  <si>
    <t>DESCRIPTION</t>
  </si>
  <si>
    <t>NUMBER</t>
  </si>
  <si>
    <t xml:space="preserve">UNIT </t>
  </si>
  <si>
    <t>PRICE PER</t>
  </si>
  <si>
    <t>TOTAL EXTENDED</t>
  </si>
  <si>
    <t>OF UNITS</t>
  </si>
  <si>
    <t>TYPE</t>
  </si>
  <si>
    <t>UNIT</t>
  </si>
  <si>
    <t>AMOUNT</t>
  </si>
  <si>
    <t xml:space="preserve">Acres </t>
  </si>
  <si>
    <t>Fully Burdened Mobilization</t>
  </si>
  <si>
    <t>Each</t>
  </si>
  <si>
    <t xml:space="preserve">TOTAL </t>
  </si>
  <si>
    <t>SCHEDULE A</t>
  </si>
  <si>
    <t>CLEARWATER LiDAR REFRESH</t>
  </si>
  <si>
    <t>ITB 25-302</t>
  </si>
  <si>
    <t>FUGRO USA LAND, INC</t>
  </si>
  <si>
    <t>KUCERA INTERNATIONAL, INC</t>
  </si>
  <si>
    <t>LiDAR SERVICES, LLC</t>
  </si>
  <si>
    <t>NV5 GEOSPATIAL, INC</t>
  </si>
  <si>
    <t>SANBORN MAP COMPANY, INC</t>
  </si>
  <si>
    <t>TETRA TECH, INC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</si>
</sst>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00"/>
    <numFmt numFmtId="165" formatCode="&quot;$&quot;#,##0.00"/>
  </numFmts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2" borderId="20" xfId="0" applyFont="1" applyFill="1" applyBorder="1" applyAlignment="1">
      <alignment horizontal="center"/>
    </xf>
    <xf numFmtId="0" fontId="2" fillId="2" borderId="22" xfId="0" applyFont="1" applyFill="1" applyBorder="1" applyAlignment="1">
      <alignment horizontal="center"/>
    </xf>
    <xf numFmtId="0" fontId="2" fillId="0" borderId="22" xfId="0" applyFont="1" applyBorder="1" applyAlignment="1">
      <alignment horizontal="center" vertical="center"/>
    </xf>
    <xf numFmtId="0" fontId="0" fillId="0" borderId="15" xfId="0" applyBorder="1"/>
    <xf numFmtId="0" fontId="2" fillId="0" borderId="0" xfId="0" applyFont="1"/>
    <xf numFmtId="0" fontId="2" fillId="0" borderId="16" xfId="0" applyFont="1" applyBorder="1"/>
    <xf numFmtId="0" fontId="0" fillId="0" borderId="17" xfId="0" applyBorder="1"/>
    <xf numFmtId="0" fontId="2" fillId="0" borderId="18" xfId="0" applyFont="1" applyBorder="1"/>
    <xf numFmtId="0" fontId="1" fillId="0" borderId="19" xfId="0" applyFont="1" applyBorder="1" applyAlignment="1">
      <alignment horizontal="center" vertic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164" fontId="2" fillId="3" borderId="4" xfId="0" applyNumberFormat="1" applyFont="1" applyFill="1" applyBorder="1" applyAlignment="1" applyProtection="1">
      <alignment horizontal="center" vertical="center"/>
      <protection locked="0"/>
    </xf>
    <xf numFmtId="164" fontId="2" fillId="3" borderId="3" xfId="0" applyNumberFormat="1" applyFont="1" applyFill="1" applyBorder="1" applyAlignment="1" applyProtection="1">
      <alignment horizontal="center" vertical="center"/>
      <protection locked="0"/>
    </xf>
    <xf numFmtId="44" fontId="2" fillId="0" borderId="11" xfId="0" applyNumberFormat="1" applyFont="1" applyBorder="1" applyAlignment="1" applyProtection="1">
      <alignment horizontal="center"/>
      <protection locked="0"/>
    </xf>
    <xf numFmtId="44" fontId="2" fillId="0" borderId="5" xfId="0" applyNumberFormat="1" applyFont="1" applyBorder="1" applyAlignment="1" applyProtection="1">
      <alignment horizontal="center"/>
      <protection locked="0"/>
    </xf>
    <xf numFmtId="44" fontId="2" fillId="0" borderId="6" xfId="0" applyNumberFormat="1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5" fontId="1" fillId="4" borderId="7" xfId="0" applyNumberFormat="1" applyFont="1" applyFill="1" applyBorder="1" applyAlignment="1">
      <alignment horizontal="center" vertical="center"/>
    </xf>
    <xf numFmtId="165" fontId="1" fillId="4" borderId="8" xfId="0" applyNumberFormat="1" applyFont="1" applyFill="1" applyBorder="1" applyAlignment="1">
      <alignment horizontal="center" vertical="center"/>
    </xf>
    <xf numFmtId="165" fontId="1" fillId="4" borderId="9" xfId="0" applyNumberFormat="1" applyFont="1" applyFill="1" applyBorder="1" applyAlignment="1">
      <alignment horizontal="center" vertical="center"/>
    </xf>
    <xf numFmtId="165" fontId="1" fillId="4" borderId="4" xfId="0" applyNumberFormat="1" applyFont="1" applyFill="1" applyBorder="1" applyAlignment="1">
      <alignment horizontal="center" vertical="center"/>
    </xf>
    <xf numFmtId="165" fontId="1" fillId="4" borderId="2" xfId="0" applyNumberFormat="1" applyFont="1" applyFill="1" applyBorder="1" applyAlignment="1">
      <alignment horizontal="center" vertical="center"/>
    </xf>
    <xf numFmtId="165" fontId="1" fillId="4" borderId="3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165" fontId="1" fillId="0" borderId="7" xfId="0" applyNumberFormat="1" applyFont="1" applyBorder="1" applyAlignment="1">
      <alignment horizontal="center" vertical="center"/>
    </xf>
    <xf numFmtId="165" fontId="1" fillId="0" borderId="8" xfId="0" applyNumberFormat="1" applyFont="1" applyBorder="1" applyAlignment="1">
      <alignment horizontal="center" vertical="center"/>
    </xf>
    <xf numFmtId="165" fontId="1" fillId="0" borderId="9" xfId="0" applyNumberFormat="1" applyFont="1" applyBorder="1" applyAlignment="1">
      <alignment horizontal="center" vertical="center"/>
    </xf>
    <xf numFmtId="165" fontId="1" fillId="0" borderId="4" xfId="0" applyNumberFormat="1" applyFont="1" applyBorder="1" applyAlignment="1">
      <alignment horizontal="center" vertical="center"/>
    </xf>
    <xf numFmtId="165" fontId="1" fillId="0" borderId="2" xfId="0" applyNumberFormat="1" applyFont="1" applyBorder="1" applyAlignment="1">
      <alignment horizontal="center" vertical="center"/>
    </xf>
    <xf numFmtId="165" fontId="1" fillId="0" borderId="3" xfId="0" applyNumberFormat="1" applyFont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64" fontId="2" fillId="3" borderId="2" xfId="0" applyNumberFormat="1" applyFont="1" applyFill="1" applyBorder="1" applyAlignment="1" applyProtection="1">
      <alignment horizontal="center" vertical="center"/>
      <protection locked="0"/>
    </xf>
    <xf numFmtId="3" fontId="2" fillId="0" borderId="4" xfId="0" applyNumberFormat="1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037A8C-CB41-4043-89BC-1EBDB355D23C}">
  <dimension ref="B2:AR16"/>
  <sheetViews>
    <sheetView tabSelected="1" zoomScale="85" zoomScaleNormal="85" workbookViewId="0">
      <pane xSplit="8" ySplit="6" topLeftCell="X7" activePane="bottomRight" state="frozen"/>
      <selection pane="topRight" activeCell="I1" sqref="I1"/>
      <selection pane="bottomLeft" activeCell="A7" sqref="A7"/>
      <selection pane="bottomRight" activeCell="AO11" sqref="AO11:AR12"/>
    </sheetView>
  </sheetViews>
  <sheetFormatPr defaultRowHeight="14.5" x14ac:dyDescent="0.35"/>
  <cols>
    <col min="5" max="5" width="4.54296875" customWidth="1"/>
    <col min="6" max="6" width="6" customWidth="1"/>
    <col min="7" max="7" width="3.453125" customWidth="1"/>
    <col min="8" max="8" width="5.54296875" customWidth="1"/>
    <col min="9" max="9" width="10.1796875" customWidth="1"/>
    <col min="10" max="10" width="1.81640625" customWidth="1"/>
    <col min="12" max="12" width="6.6328125" customWidth="1"/>
    <col min="13" max="13" width="1" customWidth="1"/>
    <col min="15" max="15" width="10.1796875" customWidth="1"/>
    <col min="16" max="16" width="1.81640625" customWidth="1"/>
    <col min="18" max="18" width="6.6328125" customWidth="1"/>
    <col min="19" max="19" width="1" customWidth="1"/>
    <col min="21" max="21" width="10.1796875" customWidth="1"/>
    <col min="22" max="22" width="1.81640625" customWidth="1"/>
    <col min="24" max="24" width="6.6328125" customWidth="1"/>
    <col min="25" max="25" width="1" customWidth="1"/>
    <col min="27" max="27" width="10.1796875" customWidth="1"/>
    <col min="28" max="28" width="1.81640625" customWidth="1"/>
    <col min="30" max="30" width="6.6328125" customWidth="1"/>
    <col min="31" max="31" width="1" customWidth="1"/>
    <col min="33" max="33" width="10.1796875" customWidth="1"/>
    <col min="34" max="34" width="1.81640625" customWidth="1"/>
    <col min="36" max="36" width="6.6328125" customWidth="1"/>
    <col min="37" max="37" width="1" customWidth="1"/>
    <col min="39" max="39" width="10.1796875" customWidth="1"/>
    <col min="40" max="40" width="1.81640625" customWidth="1"/>
    <col min="42" max="42" width="6.6328125" customWidth="1"/>
    <col min="43" max="43" width="1" customWidth="1"/>
  </cols>
  <sheetData>
    <row r="2" spans="2:44" ht="15" thickBot="1" x14ac:dyDescent="0.4"/>
    <row r="3" spans="2:44" ht="14.5" customHeight="1" x14ac:dyDescent="0.35">
      <c r="B3" s="10"/>
      <c r="C3" s="11"/>
      <c r="D3" s="11"/>
      <c r="E3" s="11"/>
      <c r="F3" s="11"/>
      <c r="G3" s="11"/>
      <c r="H3" s="12"/>
      <c r="I3" s="19" t="s">
        <v>16</v>
      </c>
      <c r="J3" s="19"/>
      <c r="K3" s="19"/>
      <c r="L3" s="19"/>
      <c r="M3" s="19"/>
      <c r="N3" s="20"/>
      <c r="O3" s="19" t="s">
        <v>17</v>
      </c>
      <c r="P3" s="19"/>
      <c r="Q3" s="19"/>
      <c r="R3" s="19"/>
      <c r="S3" s="19"/>
      <c r="T3" s="20"/>
      <c r="U3" s="19" t="s">
        <v>18</v>
      </c>
      <c r="V3" s="19"/>
      <c r="W3" s="19"/>
      <c r="X3" s="19"/>
      <c r="Y3" s="19"/>
      <c r="Z3" s="20"/>
      <c r="AA3" s="19" t="s">
        <v>19</v>
      </c>
      <c r="AB3" s="19"/>
      <c r="AC3" s="19"/>
      <c r="AD3" s="19"/>
      <c r="AE3" s="19"/>
      <c r="AF3" s="20"/>
      <c r="AG3" s="19" t="s">
        <v>20</v>
      </c>
      <c r="AH3" s="19"/>
      <c r="AI3" s="19"/>
      <c r="AJ3" s="19"/>
      <c r="AK3" s="19"/>
      <c r="AL3" s="20"/>
      <c r="AM3" s="19" t="s">
        <v>21</v>
      </c>
      <c r="AN3" s="19"/>
      <c r="AO3" s="19"/>
      <c r="AP3" s="19"/>
      <c r="AQ3" s="19"/>
      <c r="AR3" s="20"/>
    </row>
    <row r="4" spans="2:44" ht="14.5" customHeight="1" x14ac:dyDescent="0.35">
      <c r="B4" s="13" t="s">
        <v>13</v>
      </c>
      <c r="C4" s="14"/>
      <c r="D4" s="14"/>
      <c r="E4" s="14"/>
      <c r="F4" s="14"/>
      <c r="G4" s="14"/>
      <c r="H4" s="15"/>
      <c r="I4" s="21"/>
      <c r="J4" s="21"/>
      <c r="K4" s="21"/>
      <c r="L4" s="21"/>
      <c r="M4" s="21"/>
      <c r="N4" s="22"/>
      <c r="O4" s="21"/>
      <c r="P4" s="21"/>
      <c r="Q4" s="21"/>
      <c r="R4" s="21"/>
      <c r="S4" s="21"/>
      <c r="T4" s="22"/>
      <c r="U4" s="21"/>
      <c r="V4" s="21"/>
      <c r="W4" s="21"/>
      <c r="X4" s="21"/>
      <c r="Y4" s="21"/>
      <c r="Z4" s="22"/>
      <c r="AA4" s="21"/>
      <c r="AB4" s="21"/>
      <c r="AC4" s="21"/>
      <c r="AD4" s="21"/>
      <c r="AE4" s="21"/>
      <c r="AF4" s="22"/>
      <c r="AG4" s="21"/>
      <c r="AH4" s="21"/>
      <c r="AI4" s="21"/>
      <c r="AJ4" s="21"/>
      <c r="AK4" s="21"/>
      <c r="AL4" s="22"/>
      <c r="AM4" s="21"/>
      <c r="AN4" s="21"/>
      <c r="AO4" s="21"/>
      <c r="AP4" s="21"/>
      <c r="AQ4" s="21"/>
      <c r="AR4" s="22"/>
    </row>
    <row r="5" spans="2:44" ht="14.5" customHeight="1" x14ac:dyDescent="0.35">
      <c r="B5" s="13" t="s">
        <v>15</v>
      </c>
      <c r="C5" s="14"/>
      <c r="D5" s="14"/>
      <c r="E5" s="14"/>
      <c r="F5" s="14"/>
      <c r="G5" s="14"/>
      <c r="H5" s="15"/>
      <c r="I5" s="21"/>
      <c r="J5" s="21"/>
      <c r="K5" s="21"/>
      <c r="L5" s="21"/>
      <c r="M5" s="21"/>
      <c r="N5" s="22"/>
      <c r="O5" s="21"/>
      <c r="P5" s="21"/>
      <c r="Q5" s="21"/>
      <c r="R5" s="21"/>
      <c r="S5" s="21"/>
      <c r="T5" s="22"/>
      <c r="U5" s="21"/>
      <c r="V5" s="21"/>
      <c r="W5" s="21"/>
      <c r="X5" s="21"/>
      <c r="Y5" s="21"/>
      <c r="Z5" s="22"/>
      <c r="AA5" s="21"/>
      <c r="AB5" s="21"/>
      <c r="AC5" s="21"/>
      <c r="AD5" s="21"/>
      <c r="AE5" s="21"/>
      <c r="AF5" s="22"/>
      <c r="AG5" s="21"/>
      <c r="AH5" s="21"/>
      <c r="AI5" s="21"/>
      <c r="AJ5" s="21"/>
      <c r="AK5" s="21"/>
      <c r="AL5" s="22"/>
      <c r="AM5" s="21"/>
      <c r="AN5" s="21"/>
      <c r="AO5" s="21"/>
      <c r="AP5" s="21"/>
      <c r="AQ5" s="21"/>
      <c r="AR5" s="22"/>
    </row>
    <row r="6" spans="2:44" ht="15" customHeight="1" thickBot="1" x14ac:dyDescent="0.4">
      <c r="B6" s="16" t="s">
        <v>14</v>
      </c>
      <c r="C6" s="17"/>
      <c r="D6" s="17"/>
      <c r="E6" s="17"/>
      <c r="F6" s="17"/>
      <c r="G6" s="17"/>
      <c r="H6" s="18"/>
      <c r="I6" s="23"/>
      <c r="J6" s="23"/>
      <c r="K6" s="23"/>
      <c r="L6" s="23"/>
      <c r="M6" s="23"/>
      <c r="N6" s="24"/>
      <c r="O6" s="23"/>
      <c r="P6" s="23"/>
      <c r="Q6" s="23"/>
      <c r="R6" s="23"/>
      <c r="S6" s="23"/>
      <c r="T6" s="24"/>
      <c r="U6" s="23"/>
      <c r="V6" s="23"/>
      <c r="W6" s="23"/>
      <c r="X6" s="23"/>
      <c r="Y6" s="23"/>
      <c r="Z6" s="24"/>
      <c r="AA6" s="23"/>
      <c r="AB6" s="23"/>
      <c r="AC6" s="23"/>
      <c r="AD6" s="23"/>
      <c r="AE6" s="23"/>
      <c r="AF6" s="24"/>
      <c r="AG6" s="23"/>
      <c r="AH6" s="23"/>
      <c r="AI6" s="23"/>
      <c r="AJ6" s="23"/>
      <c r="AK6" s="23"/>
      <c r="AL6" s="24"/>
      <c r="AM6" s="23"/>
      <c r="AN6" s="23"/>
      <c r="AO6" s="23"/>
      <c r="AP6" s="23"/>
      <c r="AQ6" s="23"/>
      <c r="AR6" s="24"/>
    </row>
    <row r="7" spans="2:44" x14ac:dyDescent="0.35">
      <c r="B7" s="60" t="s">
        <v>0</v>
      </c>
      <c r="C7" s="61"/>
      <c r="D7" s="61"/>
      <c r="E7" s="62"/>
      <c r="F7" s="40" t="s">
        <v>1</v>
      </c>
      <c r="G7" s="41"/>
      <c r="H7" s="1" t="s">
        <v>2</v>
      </c>
      <c r="I7" s="42" t="s">
        <v>3</v>
      </c>
      <c r="J7" s="41"/>
      <c r="K7" s="40" t="s">
        <v>4</v>
      </c>
      <c r="L7" s="42"/>
      <c r="M7" s="42"/>
      <c r="N7" s="41"/>
      <c r="O7" s="40" t="s">
        <v>3</v>
      </c>
      <c r="P7" s="41"/>
      <c r="Q7" s="40" t="s">
        <v>4</v>
      </c>
      <c r="R7" s="42"/>
      <c r="S7" s="42"/>
      <c r="T7" s="41"/>
      <c r="U7" s="40" t="s">
        <v>3</v>
      </c>
      <c r="V7" s="41"/>
      <c r="W7" s="40" t="s">
        <v>4</v>
      </c>
      <c r="X7" s="42"/>
      <c r="Y7" s="42"/>
      <c r="Z7" s="41"/>
      <c r="AA7" s="40" t="s">
        <v>3</v>
      </c>
      <c r="AB7" s="41"/>
      <c r="AC7" s="40" t="s">
        <v>4</v>
      </c>
      <c r="AD7" s="42"/>
      <c r="AE7" s="42"/>
      <c r="AF7" s="41"/>
      <c r="AG7" s="40" t="s">
        <v>3</v>
      </c>
      <c r="AH7" s="41"/>
      <c r="AI7" s="40" t="s">
        <v>4</v>
      </c>
      <c r="AJ7" s="42"/>
      <c r="AK7" s="42"/>
      <c r="AL7" s="41"/>
      <c r="AM7" s="40" t="s">
        <v>3</v>
      </c>
      <c r="AN7" s="41"/>
      <c r="AO7" s="40" t="s">
        <v>4</v>
      </c>
      <c r="AP7" s="42"/>
      <c r="AQ7" s="42"/>
      <c r="AR7" s="41"/>
    </row>
    <row r="8" spans="2:44" x14ac:dyDescent="0.35">
      <c r="B8" s="63"/>
      <c r="C8" s="64"/>
      <c r="D8" s="64"/>
      <c r="E8" s="65"/>
      <c r="F8" s="43" t="s">
        <v>5</v>
      </c>
      <c r="G8" s="44"/>
      <c r="H8" s="2" t="s">
        <v>6</v>
      </c>
      <c r="I8" s="45" t="s">
        <v>7</v>
      </c>
      <c r="J8" s="44"/>
      <c r="K8" s="43" t="s">
        <v>8</v>
      </c>
      <c r="L8" s="45"/>
      <c r="M8" s="45"/>
      <c r="N8" s="44"/>
      <c r="O8" s="43" t="s">
        <v>7</v>
      </c>
      <c r="P8" s="44"/>
      <c r="Q8" s="43" t="s">
        <v>8</v>
      </c>
      <c r="R8" s="45"/>
      <c r="S8" s="45"/>
      <c r="T8" s="44"/>
      <c r="U8" s="43" t="s">
        <v>7</v>
      </c>
      <c r="V8" s="44"/>
      <c r="W8" s="43" t="s">
        <v>8</v>
      </c>
      <c r="X8" s="45"/>
      <c r="Y8" s="45"/>
      <c r="Z8" s="44"/>
      <c r="AA8" s="43" t="s">
        <v>7</v>
      </c>
      <c r="AB8" s="44"/>
      <c r="AC8" s="43" t="s">
        <v>8</v>
      </c>
      <c r="AD8" s="45"/>
      <c r="AE8" s="45"/>
      <c r="AF8" s="44"/>
      <c r="AG8" s="43" t="s">
        <v>7</v>
      </c>
      <c r="AH8" s="44"/>
      <c r="AI8" s="43" t="s">
        <v>8</v>
      </c>
      <c r="AJ8" s="45"/>
      <c r="AK8" s="45"/>
      <c r="AL8" s="44"/>
      <c r="AM8" s="43" t="s">
        <v>7</v>
      </c>
      <c r="AN8" s="44"/>
      <c r="AO8" s="43" t="s">
        <v>8</v>
      </c>
      <c r="AP8" s="45"/>
      <c r="AQ8" s="45"/>
      <c r="AR8" s="44"/>
    </row>
    <row r="9" spans="2:44" ht="22" customHeight="1" x14ac:dyDescent="0.35">
      <c r="B9" s="52" t="s">
        <v>14</v>
      </c>
      <c r="C9" s="53"/>
      <c r="D9" s="53"/>
      <c r="E9" s="54"/>
      <c r="F9" s="58">
        <v>180460</v>
      </c>
      <c r="G9" s="59"/>
      <c r="H9" s="3" t="s">
        <v>9</v>
      </c>
      <c r="I9" s="57">
        <v>1.5112000000000001</v>
      </c>
      <c r="J9" s="26"/>
      <c r="K9" s="27">
        <f>$F9*I9</f>
        <v>272711.152</v>
      </c>
      <c r="L9" s="28"/>
      <c r="M9" s="28"/>
      <c r="N9" s="29"/>
      <c r="O9" s="25">
        <v>0.95</v>
      </c>
      <c r="P9" s="26"/>
      <c r="Q9" s="27">
        <f>$F9*O9</f>
        <v>171437</v>
      </c>
      <c r="R9" s="28"/>
      <c r="S9" s="28"/>
      <c r="T9" s="29"/>
      <c r="U9" s="25">
        <v>0.69279999999999997</v>
      </c>
      <c r="V9" s="26"/>
      <c r="W9" s="27">
        <f>$F9*U9</f>
        <v>125022.68799999999</v>
      </c>
      <c r="X9" s="28"/>
      <c r="Y9" s="28"/>
      <c r="Z9" s="29"/>
      <c r="AA9" s="25">
        <v>0</v>
      </c>
      <c r="AB9" s="26"/>
      <c r="AC9" s="27">
        <v>252357</v>
      </c>
      <c r="AD9" s="28"/>
      <c r="AE9" s="28"/>
      <c r="AF9" s="29"/>
      <c r="AG9" s="25">
        <v>0.74</v>
      </c>
      <c r="AH9" s="26"/>
      <c r="AI9" s="27">
        <f>$F9*AG9</f>
        <v>133540.4</v>
      </c>
      <c r="AJ9" s="28"/>
      <c r="AK9" s="28"/>
      <c r="AL9" s="29"/>
      <c r="AM9" s="25">
        <v>0.53449999999999998</v>
      </c>
      <c r="AN9" s="26"/>
      <c r="AO9" s="27">
        <f>$F9*AM9</f>
        <v>96455.87</v>
      </c>
      <c r="AP9" s="28"/>
      <c r="AQ9" s="28"/>
      <c r="AR9" s="29"/>
    </row>
    <row r="10" spans="2:44" ht="21.5" customHeight="1" x14ac:dyDescent="0.35">
      <c r="B10" s="52" t="s">
        <v>10</v>
      </c>
      <c r="C10" s="53"/>
      <c r="D10" s="53"/>
      <c r="E10" s="54"/>
      <c r="F10" s="55">
        <v>1</v>
      </c>
      <c r="G10" s="56"/>
      <c r="H10" s="3" t="s">
        <v>11</v>
      </c>
      <c r="I10" s="57">
        <v>22649.85</v>
      </c>
      <c r="J10" s="26"/>
      <c r="K10" s="27">
        <f>$F10*I10</f>
        <v>22649.85</v>
      </c>
      <c r="L10" s="28"/>
      <c r="M10" s="28"/>
      <c r="N10" s="29"/>
      <c r="O10" s="25">
        <v>27563</v>
      </c>
      <c r="P10" s="26"/>
      <c r="Q10" s="27">
        <f>$F10*O10</f>
        <v>27563</v>
      </c>
      <c r="R10" s="28"/>
      <c r="S10" s="28"/>
      <c r="T10" s="29"/>
      <c r="U10" s="25">
        <v>13668</v>
      </c>
      <c r="V10" s="26"/>
      <c r="W10" s="27">
        <f>$F10*U10</f>
        <v>13668</v>
      </c>
      <c r="X10" s="28"/>
      <c r="Y10" s="28"/>
      <c r="Z10" s="29"/>
      <c r="AA10" s="25">
        <v>0</v>
      </c>
      <c r="AB10" s="26"/>
      <c r="AC10" s="27">
        <v>9722</v>
      </c>
      <c r="AD10" s="28"/>
      <c r="AE10" s="28"/>
      <c r="AF10" s="29"/>
      <c r="AG10" s="25">
        <v>9306.36</v>
      </c>
      <c r="AH10" s="26"/>
      <c r="AI10" s="27">
        <f>$F10*AG10</f>
        <v>9306.36</v>
      </c>
      <c r="AJ10" s="28"/>
      <c r="AK10" s="28"/>
      <c r="AL10" s="29"/>
      <c r="AM10" s="25">
        <v>7000</v>
      </c>
      <c r="AN10" s="26"/>
      <c r="AO10" s="27">
        <f>$F10*AM10</f>
        <v>7000</v>
      </c>
      <c r="AP10" s="28"/>
      <c r="AQ10" s="28"/>
      <c r="AR10" s="29"/>
    </row>
    <row r="11" spans="2:44" x14ac:dyDescent="0.35">
      <c r="B11" s="4"/>
      <c r="C11" s="5"/>
      <c r="D11" s="5"/>
      <c r="E11" s="5"/>
      <c r="F11" s="5"/>
      <c r="G11" s="5"/>
      <c r="H11" s="6"/>
      <c r="I11" s="31" t="s">
        <v>12</v>
      </c>
      <c r="J11" s="31"/>
      <c r="K11" s="46">
        <f>SUM(K9:M10)</f>
        <v>295361.00199999998</v>
      </c>
      <c r="L11" s="47"/>
      <c r="M11" s="47"/>
      <c r="N11" s="48"/>
      <c r="O11" s="30" t="s">
        <v>12</v>
      </c>
      <c r="P11" s="31"/>
      <c r="Q11" s="46">
        <f>SUM(Q9:S10)</f>
        <v>199000</v>
      </c>
      <c r="R11" s="47"/>
      <c r="S11" s="47"/>
      <c r="T11" s="48"/>
      <c r="U11" s="30" t="s">
        <v>12</v>
      </c>
      <c r="V11" s="31"/>
      <c r="W11" s="46">
        <f>SUM(W9:Y10)</f>
        <v>138690.68799999999</v>
      </c>
      <c r="X11" s="47"/>
      <c r="Y11" s="47"/>
      <c r="Z11" s="48"/>
      <c r="AA11" s="30" t="s">
        <v>12</v>
      </c>
      <c r="AB11" s="31"/>
      <c r="AC11" s="46">
        <f>SUM(AC9:AE10)</f>
        <v>262079</v>
      </c>
      <c r="AD11" s="47"/>
      <c r="AE11" s="47"/>
      <c r="AF11" s="48"/>
      <c r="AG11" s="30" t="s">
        <v>12</v>
      </c>
      <c r="AH11" s="31"/>
      <c r="AI11" s="46">
        <f>SUM(AI9:AK10)</f>
        <v>142846.76</v>
      </c>
      <c r="AJ11" s="47"/>
      <c r="AK11" s="47"/>
      <c r="AL11" s="48"/>
      <c r="AM11" s="30" t="s">
        <v>12</v>
      </c>
      <c r="AN11" s="31"/>
      <c r="AO11" s="34">
        <f>SUM(AO9:AQ10)</f>
        <v>103455.87</v>
      </c>
      <c r="AP11" s="35"/>
      <c r="AQ11" s="35"/>
      <c r="AR11" s="36"/>
    </row>
    <row r="12" spans="2:44" ht="15" thickBot="1" x14ac:dyDescent="0.4">
      <c r="B12" s="7"/>
      <c r="C12" s="8"/>
      <c r="D12" s="8"/>
      <c r="E12" s="8"/>
      <c r="F12" s="8"/>
      <c r="G12" s="8"/>
      <c r="H12" s="9"/>
      <c r="I12" s="33"/>
      <c r="J12" s="33"/>
      <c r="K12" s="49"/>
      <c r="L12" s="50"/>
      <c r="M12" s="50"/>
      <c r="N12" s="51"/>
      <c r="O12" s="32"/>
      <c r="P12" s="33"/>
      <c r="Q12" s="49"/>
      <c r="R12" s="50"/>
      <c r="S12" s="50"/>
      <c r="T12" s="51"/>
      <c r="U12" s="32"/>
      <c r="V12" s="33"/>
      <c r="W12" s="49"/>
      <c r="X12" s="50"/>
      <c r="Y12" s="50"/>
      <c r="Z12" s="51"/>
      <c r="AA12" s="32"/>
      <c r="AB12" s="33"/>
      <c r="AC12" s="49"/>
      <c r="AD12" s="50"/>
      <c r="AE12" s="50"/>
      <c r="AF12" s="51"/>
      <c r="AG12" s="32"/>
      <c r="AH12" s="33"/>
      <c r="AI12" s="49"/>
      <c r="AJ12" s="50"/>
      <c r="AK12" s="50"/>
      <c r="AL12" s="51"/>
      <c r="AM12" s="32"/>
      <c r="AN12" s="33"/>
      <c r="AO12" s="37"/>
      <c r="AP12" s="38"/>
      <c r="AQ12" s="38"/>
      <c r="AR12" s="39"/>
    </row>
    <row r="14" spans="2:44" ht="42" customHeight="1" x14ac:dyDescent="0.35"/>
    <row r="16" spans="2:44" ht="27" customHeight="1" x14ac:dyDescent="0.35"/>
  </sheetData>
  <sheetProtection algorithmName="SHA-512" hashValue="7P3YLetboGWSpox+3Gx1Nsy05SIwRM9moaEaiJvxpB6aTrNwOjjs6pFiWdOBV01suhC/HbSSiePC8SHeNiLS5Q==" saltValue="d0+ulUinocssKrppcPkYwQ==" spinCount="100000" sheet="1" selectLockedCells="1" selectUnlockedCells="1"/>
  <mergeCells count="77">
    <mergeCell ref="W11:Z12"/>
    <mergeCell ref="O10:P10"/>
    <mergeCell ref="Q10:T10"/>
    <mergeCell ref="O11:P12"/>
    <mergeCell ref="Q11:T12"/>
    <mergeCell ref="U11:V12"/>
    <mergeCell ref="B10:E10"/>
    <mergeCell ref="K9:N9"/>
    <mergeCell ref="K10:N10"/>
    <mergeCell ref="K11:N12"/>
    <mergeCell ref="F10:G10"/>
    <mergeCell ref="I10:J10"/>
    <mergeCell ref="I11:J12"/>
    <mergeCell ref="F9:G9"/>
    <mergeCell ref="I9:J9"/>
    <mergeCell ref="O7:P7"/>
    <mergeCell ref="Q7:T7"/>
    <mergeCell ref="O8:P8"/>
    <mergeCell ref="Q8:T8"/>
    <mergeCell ref="B9:E9"/>
    <mergeCell ref="K7:N7"/>
    <mergeCell ref="K8:N8"/>
    <mergeCell ref="F8:G8"/>
    <mergeCell ref="B7:E8"/>
    <mergeCell ref="I8:J8"/>
    <mergeCell ref="F7:G7"/>
    <mergeCell ref="I7:J7"/>
    <mergeCell ref="O9:P9"/>
    <mergeCell ref="Q9:T9"/>
    <mergeCell ref="U7:V7"/>
    <mergeCell ref="U8:V8"/>
    <mergeCell ref="U9:V9"/>
    <mergeCell ref="U10:V10"/>
    <mergeCell ref="U3:Z6"/>
    <mergeCell ref="W7:Z7"/>
    <mergeCell ref="W8:Z8"/>
    <mergeCell ref="W9:Z9"/>
    <mergeCell ref="W10:Z10"/>
    <mergeCell ref="AA7:AB7"/>
    <mergeCell ref="AC7:AF7"/>
    <mergeCell ref="AA8:AB8"/>
    <mergeCell ref="AC8:AF8"/>
    <mergeCell ref="AA3:AF6"/>
    <mergeCell ref="AA9:AB9"/>
    <mergeCell ref="AC9:AF9"/>
    <mergeCell ref="AA10:AB10"/>
    <mergeCell ref="AC10:AF10"/>
    <mergeCell ref="AA11:AB12"/>
    <mergeCell ref="AC11:AF12"/>
    <mergeCell ref="AG7:AH7"/>
    <mergeCell ref="AI7:AL7"/>
    <mergeCell ref="AG8:AH8"/>
    <mergeCell ref="AI8:AL8"/>
    <mergeCell ref="AG3:AL6"/>
    <mergeCell ref="AG9:AH9"/>
    <mergeCell ref="AI9:AL9"/>
    <mergeCell ref="AG10:AH10"/>
    <mergeCell ref="AI10:AL10"/>
    <mergeCell ref="AG11:AH12"/>
    <mergeCell ref="AI11:AL12"/>
    <mergeCell ref="AM7:AN7"/>
    <mergeCell ref="AO7:AR7"/>
    <mergeCell ref="AM8:AN8"/>
    <mergeCell ref="AO8:AR8"/>
    <mergeCell ref="AM3:AR6"/>
    <mergeCell ref="AM9:AN9"/>
    <mergeCell ref="AO9:AR9"/>
    <mergeCell ref="AM10:AN10"/>
    <mergeCell ref="AO10:AR10"/>
    <mergeCell ref="AM11:AN12"/>
    <mergeCell ref="AO11:AR12"/>
    <mergeCell ref="B3:H3"/>
    <mergeCell ref="B4:H4"/>
    <mergeCell ref="B5:H5"/>
    <mergeCell ref="B6:H6"/>
    <mergeCell ref="O3:T6"/>
    <mergeCell ref="I3:N6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Sherry Groeschl</dc:creator>
  <cp:lastModifiedBy>Sherry Leason</cp:lastModifiedBy>
  <dcterms:created xsi:type="dcterms:W3CDTF">2021-04-19T20:34:35Z</dcterms:created>
  <dcterms:modified xsi:type="dcterms:W3CDTF">2025-03-26T23:49:29Z</dcterms:modified>
</cp:coreProperties>
</file>